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ku.yamamoto\Desktop\"/>
    </mc:Choice>
  </mc:AlternateContent>
  <workbookProtection workbookAlgorithmName="SHA-512" workbookHashValue="fWDnYIjhqMKfu4hFSvgNxNc8xyBsSo9ndXJUQ4yrTcplDqxOYoQz1VRN+SQEtw940Qs37u80a37nTLXZlCw5oA==" workbookSaltValue="NyFJSPOczC3I58A1RVjos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<sst xmlns="http://schemas.openxmlformats.org/spreadsheetml/2006/main" count="225" uniqueCount="112">
  <si>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</si>
  <si>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</si>
  <si>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</si>
  <si>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</si>
  <si>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</si>
  <si>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</si>
  <si>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</si>
  <si>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</si>
  <si>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</si>
  <si>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</si>
  <si>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</si>
  <si>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</si>
  <si>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</si>
  <si>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</si>
  <si>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</si>
  <si>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</si>
  <si>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</si>
  <si>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</si>
  <si>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</si>
  <si>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</si>
  <si>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</si>
  <si>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</si>
  <si>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</si>
  <si>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</si>
  <si>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</si>
  <si>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</si>
  <si>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</si>
  <si>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</si>
  <si>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</si>
  <si>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</si>
  <si>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</si>
  <si>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</si>
  <si>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</si>
  <si>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</si>
  <si>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</si>
  <si>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</si>
  <si>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</si>
  <si>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</si>
  <si>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</si>
  <si>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</si>
  <si>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</si>
  <si>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</si>
  <si>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</si>
  <si>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</si>
  <si>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</si>
  <si>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</si>
  <si>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</si>
  <si>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</si>
  <si>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</si>
  <si>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</si>
  <si>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</si>
  <si>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</si>
  <si>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</si>
  <si>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</si>
  <si>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</si>
  <si>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</si>
  <si>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</si>
  <si>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</si>
  <si>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</si>
  <si>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</si>
  <si>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</si>
  <si>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</si>
  <si>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</si>
  <si>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</si>
  <si>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</si>
  <si>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</si>
  <si>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</si>
  <si>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</si>
  <si>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</si>
  <si>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</si>
  <si>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</si>
  <si>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</si>
  <si>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</si>
  <si>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</si>
  <si>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</si>
  <si>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</si>
  <si>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</si>
  <si>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</si>
  <si>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</si>
  <si>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</si>
  <si>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</si>
  <si>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</si>
  <si>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</si>
  <si>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</si>
  <si>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</si>
  <si>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</si>
  <si>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</si>
  <si>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</si>
  <si>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</si>
  <si>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</si>
  <si>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</si>
  <si>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</si>
  <si>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</si>
  <si>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</si>
  <si>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</si>
  <si>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</si>
  <si>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</si>
  <si>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</si>
  <si>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</si>
  <si>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</si>
  <si>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</si>
  <si>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</si>
  <si>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</si>
  <si>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</si>
  <si>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</si>
  <si>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</si>
  <si>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</si>
  <si>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</si>
  <si>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</si>
  <si>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H28年度より管路更新を行っていることから、類似団体平均値より高くなっている。</t>
    <rPh sb="1" eb="3">
      <t>カンロ</t>
    </rPh>
    <rPh sb="3" eb="5">
      <t>コウシン</t>
    </rPh>
    <rPh sb="5" eb="6">
      <t>リツ</t>
    </rPh>
    <rPh sb="11" eb="13">
      <t>ネンド</t>
    </rPh>
    <rPh sb="15" eb="19">
      <t>カンロコウシン</t>
    </rPh>
    <rPh sb="20" eb="21">
      <t>オコナ</t>
    </rPh>
    <rPh sb="30" eb="37">
      <t>ルイジダンタイヘイキンチ</t>
    </rPh>
    <rPh sb="39" eb="40">
      <t>タカ</t>
    </rPh>
    <phoneticPr fontId="4"/>
  </si>
  <si>
    <t>　高齢化による人口減少による給水収益の減少と地方債償還金の増加に伴い収益的収支比率が100%未満になり、料金回収率も下がっている。さらに配水量の減少により料金回収率や施設利用率が下がっている。
　今後は、使用料の適正化等により料金回収率の向上を図り給水収益以外の収入に頼らない経営を目指していく必要がある。
　また、管路更新については、計画的に実施し地方債等の財源を有効に活用して事業を進めていく予定である。</t>
    <rPh sb="1" eb="4">
      <t>コウレイカ</t>
    </rPh>
    <rPh sb="7" eb="11">
      <t>ジンコウゲンショウ</t>
    </rPh>
    <rPh sb="14" eb="18">
      <t>キュウスイシュウエキ</t>
    </rPh>
    <rPh sb="19" eb="21">
      <t>ゲンショウ</t>
    </rPh>
    <rPh sb="22" eb="28">
      <t>チホウサイショウカンキン</t>
    </rPh>
    <rPh sb="29" eb="31">
      <t>ゾウカ</t>
    </rPh>
    <rPh sb="32" eb="33">
      <t>トモナ</t>
    </rPh>
    <rPh sb="34" eb="41">
      <t>シュウエキテキシュウシヒリツ</t>
    </rPh>
    <rPh sb="46" eb="48">
      <t>ミマン</t>
    </rPh>
    <rPh sb="52" eb="57">
      <t>リョウキンカイシュウリツ</t>
    </rPh>
    <rPh sb="58" eb="59">
      <t>サ</t>
    </rPh>
    <rPh sb="68" eb="71">
      <t>ハイスイリョウ</t>
    </rPh>
    <rPh sb="72" eb="74">
      <t>ゲンショウ</t>
    </rPh>
    <rPh sb="77" eb="82">
      <t>リョウキンカイシュウリツ</t>
    </rPh>
    <rPh sb="83" eb="88">
      <t>シセツリヨウリツ</t>
    </rPh>
    <rPh sb="89" eb="90">
      <t>サ</t>
    </rPh>
    <rPh sb="98" eb="100">
      <t>コンゴ</t>
    </rPh>
    <rPh sb="102" eb="105">
      <t>シヨウリョウ</t>
    </rPh>
    <rPh sb="106" eb="109">
      <t>テキセイカ</t>
    </rPh>
    <rPh sb="109" eb="110">
      <t>トウ</t>
    </rPh>
    <rPh sb="113" eb="118">
      <t>リョウキンカイシュウリツ</t>
    </rPh>
    <rPh sb="119" eb="121">
      <t>コウジョウ</t>
    </rPh>
    <rPh sb="122" eb="123">
      <t>ハカ</t>
    </rPh>
    <rPh sb="124" eb="128">
      <t>キュウスイシュウエキ</t>
    </rPh>
    <rPh sb="128" eb="130">
      <t>イガイ</t>
    </rPh>
    <rPh sb="131" eb="133">
      <t>シュウニュウ</t>
    </rPh>
    <rPh sb="134" eb="135">
      <t>タヨ</t>
    </rPh>
    <rPh sb="138" eb="140">
      <t>ケイエイ</t>
    </rPh>
    <rPh sb="141" eb="143">
      <t>メザ</t>
    </rPh>
    <rPh sb="147" eb="149">
      <t>ヒツヨウ</t>
    </rPh>
    <rPh sb="158" eb="162">
      <t>カンロコウシン</t>
    </rPh>
    <rPh sb="168" eb="171">
      <t>ケイカクテキ</t>
    </rPh>
    <rPh sb="172" eb="174">
      <t>ジッシ</t>
    </rPh>
    <rPh sb="175" eb="179">
      <t>チホウサイトウ</t>
    </rPh>
    <rPh sb="180" eb="182">
      <t>ザイゲン</t>
    </rPh>
    <rPh sb="190" eb="192">
      <t>ジギョウ</t>
    </rPh>
    <rPh sb="193" eb="194">
      <t>スス</t>
    </rPh>
    <rPh sb="198" eb="200">
      <t>ヨテイ</t>
    </rPh>
    <phoneticPr fontId="4"/>
  </si>
  <si>
    <t>①収益的収支比率
　一般会計からの繰入により収支同額となっているが、今年度より地方債の元金償還が開始されたことにより100%未満になったと思われる。
④企業債残高対給水収益比率
　施設及び管路等の更新に伴い地方債の借入れを行ったため増加している。
⑤料金回収率
　人口減少に伴い給水収益が減少傾向にあり、過去5年とも30%台となっている。
⑥給水原価
　費用削減に努め、類似団体平均値より低くなっている。
⑦施設利用率
　類似団体平均値よりは高くなっているが年々減少傾向にある。
⑧有収率
　過去5年とも類似団体平均値よりも高くなっている。</t>
    <rPh sb="1" eb="8">
      <t>シュウエキテキシュウシヒリツ</t>
    </rPh>
    <rPh sb="10" eb="14">
      <t>イッパンカイケイ</t>
    </rPh>
    <rPh sb="17" eb="19">
      <t>クリイレ</t>
    </rPh>
    <rPh sb="22" eb="24">
      <t>シュウシ</t>
    </rPh>
    <rPh sb="24" eb="26">
      <t>ドウガク</t>
    </rPh>
    <rPh sb="34" eb="37">
      <t>コンネンド</t>
    </rPh>
    <rPh sb="39" eb="42">
      <t>チホウサイ</t>
    </rPh>
    <rPh sb="43" eb="45">
      <t>ガンキン</t>
    </rPh>
    <rPh sb="45" eb="47">
      <t>ショウカン</t>
    </rPh>
    <rPh sb="48" eb="50">
      <t>カイシ</t>
    </rPh>
    <rPh sb="62" eb="64">
      <t>ミマン</t>
    </rPh>
    <rPh sb="69" eb="70">
      <t>オモ</t>
    </rPh>
    <rPh sb="76" eb="79">
      <t>キギョウサイ</t>
    </rPh>
    <rPh sb="79" eb="81">
      <t>ザンダカ</t>
    </rPh>
    <rPh sb="81" eb="82">
      <t>タイ</t>
    </rPh>
    <rPh sb="82" eb="84">
      <t>キュウスイ</t>
    </rPh>
    <rPh sb="84" eb="86">
      <t>シュウエキ</t>
    </rPh>
    <rPh sb="86" eb="88">
      <t>ヒリツ</t>
    </rPh>
    <rPh sb="90" eb="92">
      <t>シセツ</t>
    </rPh>
    <rPh sb="92" eb="93">
      <t>オヨ</t>
    </rPh>
    <rPh sb="94" eb="96">
      <t>カンロ</t>
    </rPh>
    <rPh sb="96" eb="97">
      <t>トウ</t>
    </rPh>
    <rPh sb="98" eb="100">
      <t>コウシン</t>
    </rPh>
    <rPh sb="101" eb="102">
      <t>トモナ</t>
    </rPh>
    <rPh sb="103" eb="106">
      <t>チホウサイ</t>
    </rPh>
    <rPh sb="107" eb="109">
      <t>カリイ</t>
    </rPh>
    <rPh sb="111" eb="112">
      <t>オコナ</t>
    </rPh>
    <rPh sb="116" eb="118">
      <t>ゾウカ</t>
    </rPh>
    <rPh sb="125" eb="130">
      <t>リョウキンカイシュウリツ</t>
    </rPh>
    <rPh sb="132" eb="136">
      <t>ジンコウゲンショウ</t>
    </rPh>
    <rPh sb="137" eb="138">
      <t>トモナ</t>
    </rPh>
    <rPh sb="139" eb="143">
      <t>キュウスイシュウエキ</t>
    </rPh>
    <rPh sb="144" eb="146">
      <t>ゲンショウ</t>
    </rPh>
    <rPh sb="146" eb="148">
      <t>ケイコウ</t>
    </rPh>
    <rPh sb="152" eb="154">
      <t>カコ</t>
    </rPh>
    <rPh sb="155" eb="156">
      <t>ネン</t>
    </rPh>
    <rPh sb="161" eb="162">
      <t>ダイ</t>
    </rPh>
    <rPh sb="171" eb="175">
      <t>キュウスイゲンカ</t>
    </rPh>
    <rPh sb="177" eb="182">
      <t>ヒヨウサクゲンイ</t>
    </rPh>
    <rPh sb="182" eb="183">
      <t>ツト</t>
    </rPh>
    <rPh sb="185" eb="189">
      <t>ルイジダンタイ</t>
    </rPh>
    <rPh sb="189" eb="191">
      <t>ヘイキン</t>
    </rPh>
    <rPh sb="191" eb="192">
      <t>チ</t>
    </rPh>
    <rPh sb="194" eb="195">
      <t>ヒク</t>
    </rPh>
    <rPh sb="204" eb="20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</si>
</sst>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0.32</c:v>
                </c:pt>
                <c:pt idx="2">
                  <c:v>2.72</c:v>
                </c:pt>
                <c:pt idx="3">
                  <c:v>1.82</c:v>
                </c:pt>
                <c:pt idx="4">
                  <c:v>2.04</c:v>
                </c:pt>
              </c:numCache>
            </c:numRef>
          </c:val>
          <c:extLst xmlns:c16r2="http://schemas.microsoft.com/office/drawing/2015/06/chart">
            <c:ext xmlns:c16="http://schemas.microsoft.com/office/drawing/2014/chart" uri="{C3380CC4-5D6E-409C-BE32-E72D297353CC}">
              <c16:uniqueId val="{00000000-D257-46F0-AD79-BA84FFD6A299}"/>
            </c:ext>
          </c:extLst>
        </c:ser>
        <c:dLbls>
          <c:showLegendKey val="0"/>
          <c:showVal val="0"/>
          <c:showCatName val="0"/>
          <c:showSerName val="0"/>
          <c:showPercent val="0"/>
          <c:showBubbleSize val="0"/>
        </c:dLbls>
        <c:gapWidth val="150"/>
        <c:axId val="231742648"/>
        <c:axId val="4749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D257-46F0-AD79-BA84FFD6A299}"/>
            </c:ext>
          </c:extLst>
        </c:ser>
        <c:dLbls>
          <c:showLegendKey val="0"/>
          <c:showVal val="0"/>
          <c:showCatName val="0"/>
          <c:showSerName val="0"/>
          <c:showPercent val="0"/>
          <c:showBubbleSize val="0"/>
        </c:dLbls>
        <c:marker val="1"/>
        <c:smooth val="0"/>
        <c:axId val="231742648"/>
        <c:axId val="474953408"/>
      </c:lineChart>
      <c:dateAx>
        <c:axId val="231742648"/>
        <c:scaling>
          <c:orientation val="minMax"/>
        </c:scaling>
        <c:delete val="1"/>
        <c:axPos val="b"/>
        <c:numFmt formatCode="ge" sourceLinked="1"/>
        <c:majorTickMark val="none"/>
        <c:minorTickMark val="none"/>
        <c:tickLblPos val="none"/>
        <c:crossAx val="474953408"/>
        <c:crosses val="autoZero"/>
        <c:auto val="1"/>
        <c:lblOffset val="100"/>
        <c:baseTimeUnit val="years"/>
      </c:dateAx>
      <c:valAx>
        <c:axId val="4749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4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57.3</c:v>
                </c:pt>
                <c:pt idx="1">
                  <c:v>55.38</c:v>
                </c:pt>
                <c:pt idx="2">
                  <c:v>53.16</c:v>
                </c:pt>
                <c:pt idx="3">
                  <c:v>52.7</c:v>
                </c:pt>
                <c:pt idx="4">
                  <c:v>49.82</c:v>
                </c:pt>
              </c:numCache>
            </c:numRef>
          </c:val>
          <c:extLst xmlns:c16r2="http://schemas.microsoft.com/office/drawing/2015/06/chart">
            <c:ext xmlns:c16="http://schemas.microsoft.com/office/drawing/2014/chart" uri="{C3380CC4-5D6E-409C-BE32-E72D297353CC}">
              <c16:uniqueId val="{00000000-42ED-4AD1-9400-1DD45A459C67}"/>
            </c:ext>
          </c:extLst>
        </c:ser>
        <c:dLbls>
          <c:showLegendKey val="0"/>
          <c:showVal val="0"/>
          <c:showCatName val="0"/>
          <c:showSerName val="0"/>
          <c:showPercent val="0"/>
          <c:showBubbleSize val="0"/>
        </c:dLbls>
        <c:gapWidth val="150"/>
        <c:axId val="572409000"/>
        <c:axId val="57240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42ED-4AD1-9400-1DD45A459C67}"/>
            </c:ext>
          </c:extLst>
        </c:ser>
        <c:dLbls>
          <c:showLegendKey val="0"/>
          <c:showVal val="0"/>
          <c:showCatName val="0"/>
          <c:showSerName val="0"/>
          <c:showPercent val="0"/>
          <c:showBubbleSize val="0"/>
        </c:dLbls>
        <c:marker val="1"/>
        <c:smooth val="0"/>
        <c:axId val="572409000"/>
        <c:axId val="572409392"/>
      </c:lineChart>
      <c:dateAx>
        <c:axId val="572409000"/>
        <c:scaling>
          <c:orientation val="minMax"/>
        </c:scaling>
        <c:delete val="1"/>
        <c:axPos val="b"/>
        <c:numFmt formatCode="ge" sourceLinked="1"/>
        <c:majorTickMark val="none"/>
        <c:minorTickMark val="none"/>
        <c:tickLblPos val="none"/>
        <c:crossAx val="572409392"/>
        <c:crosses val="autoZero"/>
        <c:auto val="1"/>
        <c:lblOffset val="100"/>
        <c:baseTimeUnit val="years"/>
      </c:dateAx>
      <c:valAx>
        <c:axId val="57240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40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94.08</c:v>
                </c:pt>
                <c:pt idx="1">
                  <c:v>93.91</c:v>
                </c:pt>
                <c:pt idx="2">
                  <c:v>97.12</c:v>
                </c:pt>
                <c:pt idx="3">
                  <c:v>94.83</c:v>
                </c:pt>
                <c:pt idx="4">
                  <c:v>94.17</c:v>
                </c:pt>
              </c:numCache>
            </c:numRef>
          </c:val>
          <c:extLst xmlns:c16r2="http://schemas.microsoft.com/office/drawing/2015/06/chart">
            <c:ext xmlns:c16="http://schemas.microsoft.com/office/drawing/2014/chart" uri="{C3380CC4-5D6E-409C-BE32-E72D297353CC}">
              <c16:uniqueId val="{00000000-7ECA-4469-80FA-AC1074512DB4}"/>
            </c:ext>
          </c:extLst>
        </c:ser>
        <c:dLbls>
          <c:showLegendKey val="0"/>
          <c:showVal val="0"/>
          <c:showCatName val="0"/>
          <c:showSerName val="0"/>
          <c:showPercent val="0"/>
          <c:showBubbleSize val="0"/>
        </c:dLbls>
        <c:gapWidth val="150"/>
        <c:axId val="473822456"/>
        <c:axId val="4738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7ECA-4469-80FA-AC1074512DB4}"/>
            </c:ext>
          </c:extLst>
        </c:ser>
        <c:dLbls>
          <c:showLegendKey val="0"/>
          <c:showVal val="0"/>
          <c:showCatName val="0"/>
          <c:showSerName val="0"/>
          <c:showPercent val="0"/>
          <c:showBubbleSize val="0"/>
        </c:dLbls>
        <c:marker val="1"/>
        <c:smooth val="0"/>
        <c:axId val="473822456"/>
        <c:axId val="473822848"/>
      </c:lineChart>
      <c:dateAx>
        <c:axId val="473822456"/>
        <c:scaling>
          <c:orientation val="minMax"/>
        </c:scaling>
        <c:delete val="1"/>
        <c:axPos val="b"/>
        <c:numFmt formatCode="ge" sourceLinked="1"/>
        <c:majorTickMark val="none"/>
        <c:minorTickMark val="none"/>
        <c:tickLblPos val="none"/>
        <c:crossAx val="473822848"/>
        <c:crosses val="autoZero"/>
        <c:auto val="1"/>
        <c:lblOffset val="100"/>
        <c:baseTimeUnit val="years"/>
      </c:dateAx>
      <c:valAx>
        <c:axId val="4738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112.23</c:v>
                </c:pt>
                <c:pt idx="1">
                  <c:v>94.97</c:v>
                </c:pt>
                <c:pt idx="2">
                  <c:v>106.04</c:v>
                </c:pt>
                <c:pt idx="3">
                  <c:v>100.24</c:v>
                </c:pt>
                <c:pt idx="4">
                  <c:v>98.28</c:v>
                </c:pt>
              </c:numCache>
            </c:numRef>
          </c:val>
          <c:extLst xmlns:c16r2="http://schemas.microsoft.com/office/drawing/2015/06/chart">
            <c:ext xmlns:c16="http://schemas.microsoft.com/office/drawing/2014/chart" uri="{C3380CC4-5D6E-409C-BE32-E72D297353CC}">
              <c16:uniqueId val="{00000000-F3DE-4B92-8E40-A128A651EA2C}"/>
            </c:ext>
          </c:extLst>
        </c:ser>
        <c:dLbls>
          <c:showLegendKey val="0"/>
          <c:showVal val="0"/>
          <c:showCatName val="0"/>
          <c:showSerName val="0"/>
          <c:showPercent val="0"/>
          <c:showBubbleSize val="0"/>
        </c:dLbls>
        <c:gapWidth val="150"/>
        <c:axId val="571142392"/>
        <c:axId val="5711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F3DE-4B92-8E40-A128A651EA2C}"/>
            </c:ext>
          </c:extLst>
        </c:ser>
        <c:dLbls>
          <c:showLegendKey val="0"/>
          <c:showVal val="0"/>
          <c:showCatName val="0"/>
          <c:showSerName val="0"/>
          <c:showPercent val="0"/>
          <c:showBubbleSize val="0"/>
        </c:dLbls>
        <c:marker val="1"/>
        <c:smooth val="0"/>
        <c:axId val="571142392"/>
        <c:axId val="571142784"/>
      </c:lineChart>
      <c:dateAx>
        <c:axId val="571142392"/>
        <c:scaling>
          <c:orientation val="minMax"/>
        </c:scaling>
        <c:delete val="1"/>
        <c:axPos val="b"/>
        <c:numFmt formatCode="ge" sourceLinked="1"/>
        <c:majorTickMark val="none"/>
        <c:minorTickMark val="none"/>
        <c:tickLblPos val="none"/>
        <c:crossAx val="571142784"/>
        <c:crosses val="autoZero"/>
        <c:auto val="1"/>
        <c:lblOffset val="100"/>
        <c:baseTimeUnit val="years"/>
      </c:dateAx>
      <c:valAx>
        <c:axId val="5711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14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C5-48A0-8D8C-5EF07B6127DB}"/>
            </c:ext>
          </c:extLst>
        </c:ser>
        <c:dLbls>
          <c:showLegendKey val="0"/>
          <c:showVal val="0"/>
          <c:showCatName val="0"/>
          <c:showSerName val="0"/>
          <c:showPercent val="0"/>
          <c:showBubbleSize val="0"/>
        </c:dLbls>
        <c:gapWidth val="150"/>
        <c:axId val="467911072"/>
        <c:axId val="46791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C5-48A0-8D8C-5EF07B6127DB}"/>
            </c:ext>
          </c:extLst>
        </c:ser>
        <c:dLbls>
          <c:showLegendKey val="0"/>
          <c:showVal val="0"/>
          <c:showCatName val="0"/>
          <c:showSerName val="0"/>
          <c:showPercent val="0"/>
          <c:showBubbleSize val="0"/>
        </c:dLbls>
        <c:marker val="1"/>
        <c:smooth val="0"/>
        <c:axId val="467911072"/>
        <c:axId val="467911464"/>
      </c:lineChart>
      <c:dateAx>
        <c:axId val="467911072"/>
        <c:scaling>
          <c:orientation val="minMax"/>
        </c:scaling>
        <c:delete val="1"/>
        <c:axPos val="b"/>
        <c:numFmt formatCode="ge" sourceLinked="1"/>
        <c:majorTickMark val="none"/>
        <c:minorTickMark val="none"/>
        <c:tickLblPos val="none"/>
        <c:crossAx val="467911464"/>
        <c:crosses val="autoZero"/>
        <c:auto val="1"/>
        <c:lblOffset val="100"/>
        <c:baseTimeUnit val="years"/>
      </c:dateAx>
      <c:valAx>
        <c:axId val="46791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E2-4977-B152-3E0F46D621AD}"/>
            </c:ext>
          </c:extLst>
        </c:ser>
        <c:dLbls>
          <c:showLegendKey val="0"/>
          <c:showVal val="0"/>
          <c:showCatName val="0"/>
          <c:showSerName val="0"/>
          <c:showPercent val="0"/>
          <c:showBubbleSize val="0"/>
        </c:dLbls>
        <c:gapWidth val="150"/>
        <c:axId val="467912640"/>
        <c:axId val="47755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E2-4977-B152-3E0F46D621AD}"/>
            </c:ext>
          </c:extLst>
        </c:ser>
        <c:dLbls>
          <c:showLegendKey val="0"/>
          <c:showVal val="0"/>
          <c:showCatName val="0"/>
          <c:showSerName val="0"/>
          <c:showPercent val="0"/>
          <c:showBubbleSize val="0"/>
        </c:dLbls>
        <c:marker val="1"/>
        <c:smooth val="0"/>
        <c:axId val="467912640"/>
        <c:axId val="477551992"/>
      </c:lineChart>
      <c:dateAx>
        <c:axId val="467912640"/>
        <c:scaling>
          <c:orientation val="minMax"/>
        </c:scaling>
        <c:delete val="1"/>
        <c:axPos val="b"/>
        <c:numFmt formatCode="ge" sourceLinked="1"/>
        <c:majorTickMark val="none"/>
        <c:minorTickMark val="none"/>
        <c:tickLblPos val="none"/>
        <c:crossAx val="477551992"/>
        <c:crosses val="autoZero"/>
        <c:auto val="1"/>
        <c:lblOffset val="100"/>
        <c:baseTimeUnit val="years"/>
      </c:dateAx>
      <c:valAx>
        <c:axId val="47755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9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4C-4035-A214-A686C46C4156}"/>
            </c:ext>
          </c:extLst>
        </c:ser>
        <c:dLbls>
          <c:showLegendKey val="0"/>
          <c:showVal val="0"/>
          <c:showCatName val="0"/>
          <c:showSerName val="0"/>
          <c:showPercent val="0"/>
          <c:showBubbleSize val="0"/>
        </c:dLbls>
        <c:gapWidth val="150"/>
        <c:axId val="477553168"/>
        <c:axId val="47755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4C-4035-A214-A686C46C4156}"/>
            </c:ext>
          </c:extLst>
        </c:ser>
        <c:dLbls>
          <c:showLegendKey val="0"/>
          <c:showVal val="0"/>
          <c:showCatName val="0"/>
          <c:showSerName val="0"/>
          <c:showPercent val="0"/>
          <c:showBubbleSize val="0"/>
        </c:dLbls>
        <c:marker val="1"/>
        <c:smooth val="0"/>
        <c:axId val="477553168"/>
        <c:axId val="477553560"/>
      </c:lineChart>
      <c:dateAx>
        <c:axId val="477553168"/>
        <c:scaling>
          <c:orientation val="minMax"/>
        </c:scaling>
        <c:delete val="1"/>
        <c:axPos val="b"/>
        <c:numFmt formatCode="ge" sourceLinked="1"/>
        <c:majorTickMark val="none"/>
        <c:minorTickMark val="none"/>
        <c:tickLblPos val="none"/>
        <c:crossAx val="477553560"/>
        <c:crosses val="autoZero"/>
        <c:auto val="1"/>
        <c:lblOffset val="100"/>
        <c:baseTimeUnit val="years"/>
      </c:dateAx>
      <c:valAx>
        <c:axId val="47755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5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06-48A7-8019-806B98622AD5}"/>
            </c:ext>
          </c:extLst>
        </c:ser>
        <c:dLbls>
          <c:showLegendKey val="0"/>
          <c:showVal val="0"/>
          <c:showCatName val="0"/>
          <c:showSerName val="0"/>
          <c:showPercent val="0"/>
          <c:showBubbleSize val="0"/>
        </c:dLbls>
        <c:gapWidth val="150"/>
        <c:axId val="466798104"/>
        <c:axId val="4667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06-48A7-8019-806B98622AD5}"/>
            </c:ext>
          </c:extLst>
        </c:ser>
        <c:dLbls>
          <c:showLegendKey val="0"/>
          <c:showVal val="0"/>
          <c:showCatName val="0"/>
          <c:showSerName val="0"/>
          <c:showPercent val="0"/>
          <c:showBubbleSize val="0"/>
        </c:dLbls>
        <c:marker val="1"/>
        <c:smooth val="0"/>
        <c:axId val="466798104"/>
        <c:axId val="466798496"/>
      </c:lineChart>
      <c:dateAx>
        <c:axId val="466798104"/>
        <c:scaling>
          <c:orientation val="minMax"/>
        </c:scaling>
        <c:delete val="1"/>
        <c:axPos val="b"/>
        <c:numFmt formatCode="ge" sourceLinked="1"/>
        <c:majorTickMark val="none"/>
        <c:minorTickMark val="none"/>
        <c:tickLblPos val="none"/>
        <c:crossAx val="466798496"/>
        <c:crosses val="autoZero"/>
        <c:auto val="1"/>
        <c:lblOffset val="100"/>
        <c:baseTimeUnit val="years"/>
      </c:dateAx>
      <c:valAx>
        <c:axId val="4667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79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227.67</c:v>
                </c:pt>
                <c:pt idx="1">
                  <c:v>214.9</c:v>
                </c:pt>
                <c:pt idx="2">
                  <c:v>203.05</c:v>
                </c:pt>
                <c:pt idx="3">
                  <c:v>854.52</c:v>
                </c:pt>
                <c:pt idx="4">
                  <c:v>1252.6400000000001</c:v>
                </c:pt>
              </c:numCache>
            </c:numRef>
          </c:val>
          <c:extLst xmlns:c16r2="http://schemas.microsoft.com/office/drawing/2015/06/chart">
            <c:ext xmlns:c16="http://schemas.microsoft.com/office/drawing/2014/chart" uri="{C3380CC4-5D6E-409C-BE32-E72D297353CC}">
              <c16:uniqueId val="{00000000-B936-446B-AA7F-0455443DDD62}"/>
            </c:ext>
          </c:extLst>
        </c:ser>
        <c:dLbls>
          <c:showLegendKey val="0"/>
          <c:showVal val="0"/>
          <c:showCatName val="0"/>
          <c:showSerName val="0"/>
          <c:showPercent val="0"/>
          <c:showBubbleSize val="0"/>
        </c:dLbls>
        <c:gapWidth val="150"/>
        <c:axId val="467625176"/>
        <c:axId val="4676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B936-446B-AA7F-0455443DDD62}"/>
            </c:ext>
          </c:extLst>
        </c:ser>
        <c:dLbls>
          <c:showLegendKey val="0"/>
          <c:showVal val="0"/>
          <c:showCatName val="0"/>
          <c:showSerName val="0"/>
          <c:showPercent val="0"/>
          <c:showBubbleSize val="0"/>
        </c:dLbls>
        <c:marker val="1"/>
        <c:smooth val="0"/>
        <c:axId val="467625176"/>
        <c:axId val="467625568"/>
      </c:lineChart>
      <c:dateAx>
        <c:axId val="467625176"/>
        <c:scaling>
          <c:orientation val="minMax"/>
        </c:scaling>
        <c:delete val="1"/>
        <c:axPos val="b"/>
        <c:numFmt formatCode="ge" sourceLinked="1"/>
        <c:majorTickMark val="none"/>
        <c:minorTickMark val="none"/>
        <c:tickLblPos val="none"/>
        <c:crossAx val="467625568"/>
        <c:crosses val="autoZero"/>
        <c:auto val="1"/>
        <c:lblOffset val="100"/>
        <c:baseTimeUnit val="years"/>
      </c:dateAx>
      <c:valAx>
        <c:axId val="4676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62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35.26</c:v>
                </c:pt>
                <c:pt idx="1">
                  <c:v>37.79</c:v>
                </c:pt>
                <c:pt idx="2">
                  <c:v>36.81</c:v>
                </c:pt>
                <c:pt idx="3">
                  <c:v>37.42</c:v>
                </c:pt>
                <c:pt idx="4">
                  <c:v>32.26</c:v>
                </c:pt>
              </c:numCache>
            </c:numRef>
          </c:val>
          <c:extLst xmlns:c16r2="http://schemas.microsoft.com/office/drawing/2015/06/chart">
            <c:ext xmlns:c16="http://schemas.microsoft.com/office/drawing/2014/chart" uri="{C3380CC4-5D6E-409C-BE32-E72D297353CC}">
              <c16:uniqueId val="{00000000-FF53-4FBB-A8FA-99CAEF4770C4}"/>
            </c:ext>
          </c:extLst>
        </c:ser>
        <c:dLbls>
          <c:showLegendKey val="0"/>
          <c:showVal val="0"/>
          <c:showCatName val="0"/>
          <c:showSerName val="0"/>
          <c:showPercent val="0"/>
          <c:showBubbleSize val="0"/>
        </c:dLbls>
        <c:gapWidth val="150"/>
        <c:axId val="417861608"/>
        <c:axId val="41786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FF53-4FBB-A8FA-99CAEF4770C4}"/>
            </c:ext>
          </c:extLst>
        </c:ser>
        <c:dLbls>
          <c:showLegendKey val="0"/>
          <c:showVal val="0"/>
          <c:showCatName val="0"/>
          <c:showSerName val="0"/>
          <c:showPercent val="0"/>
          <c:showBubbleSize val="0"/>
        </c:dLbls>
        <c:marker val="1"/>
        <c:smooth val="0"/>
        <c:axId val="417861608"/>
        <c:axId val="417862000"/>
      </c:lineChart>
      <c:dateAx>
        <c:axId val="417861608"/>
        <c:scaling>
          <c:orientation val="minMax"/>
        </c:scaling>
        <c:delete val="1"/>
        <c:axPos val="b"/>
        <c:numFmt formatCode="ge" sourceLinked="1"/>
        <c:majorTickMark val="none"/>
        <c:minorTickMark val="none"/>
        <c:tickLblPos val="none"/>
        <c:crossAx val="417862000"/>
        <c:crosses val="autoZero"/>
        <c:auto val="1"/>
        <c:lblOffset val="100"/>
        <c:baseTimeUnit val="years"/>
      </c:dateAx>
      <c:valAx>
        <c:axId val="41786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228.02</c:v>
                </c:pt>
                <c:pt idx="1">
                  <c:v>218.1</c:v>
                </c:pt>
                <c:pt idx="2">
                  <c:v>222.68</c:v>
                </c:pt>
                <c:pt idx="3">
                  <c:v>224.29</c:v>
                </c:pt>
                <c:pt idx="4">
                  <c:v>264.85000000000002</c:v>
                </c:pt>
              </c:numCache>
            </c:numRef>
          </c:val>
          <c:extLst xmlns:c16r2="http://schemas.microsoft.com/office/drawing/2015/06/chart">
            <c:ext xmlns:c16="http://schemas.microsoft.com/office/drawing/2014/chart" uri="{C3380CC4-5D6E-409C-BE32-E72D297353CC}">
              <c16:uniqueId val="{00000000-39EB-4A4F-B044-D940EFA1F6E7}"/>
            </c:ext>
          </c:extLst>
        </c:ser>
        <c:dLbls>
          <c:showLegendKey val="0"/>
          <c:showVal val="0"/>
          <c:showCatName val="0"/>
          <c:showSerName val="0"/>
          <c:showPercent val="0"/>
          <c:showBubbleSize val="0"/>
        </c:dLbls>
        <c:gapWidth val="150"/>
        <c:axId val="417863176"/>
        <c:axId val="57240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39EB-4A4F-B044-D940EFA1F6E7}"/>
            </c:ext>
          </c:extLst>
        </c:ser>
        <c:dLbls>
          <c:showLegendKey val="0"/>
          <c:showVal val="0"/>
          <c:showCatName val="0"/>
          <c:showSerName val="0"/>
          <c:showPercent val="0"/>
          <c:showBubbleSize val="0"/>
        </c:dLbls>
        <c:marker val="1"/>
        <c:smooth val="0"/>
        <c:axId val="417863176"/>
        <c:axId val="572407824"/>
      </c:lineChart>
      <c:dateAx>
        <c:axId val="417863176"/>
        <c:scaling>
          <c:orientation val="minMax"/>
        </c:scaling>
        <c:delete val="1"/>
        <c:axPos val="b"/>
        <c:numFmt formatCode="ge" sourceLinked="1"/>
        <c:majorTickMark val="none"/>
        <c:minorTickMark val="none"/>
        <c:tickLblPos val="none"/>
        <c:crossAx val="572407824"/>
        <c:crosses val="autoZero"/>
        <c:auto val="1"/>
        <c:lblOffset val="100"/>
        <c:baseTimeUnit val="years"/>
      </c:dateAx>
      <c:valAx>
        <c:axId val="57240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6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白浜町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21624</v>
      </c>
      <c r="AM8" s="66"/>
      <c r="AN8" s="66"/>
      <c r="AO8" s="66"/>
      <c r="AP8" s="66"/>
      <c r="AQ8" s="66"/>
      <c r="AR8" s="66"/>
      <c r="AS8" s="66"/>
      <c r="AT8" s="65">
        <f>データ!$S$6</f>
        <v>200.98</v>
      </c>
      <c r="AU8" s="65"/>
      <c r="AV8" s="65"/>
      <c r="AW8" s="65"/>
      <c r="AX8" s="65"/>
      <c r="AY8" s="65"/>
      <c r="AZ8" s="65"/>
      <c r="BA8" s="65"/>
      <c r="BB8" s="65">
        <f>データ!$T$6</f>
        <v>107.59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4.4800000000000004</v>
      </c>
      <c r="Q10" s="65"/>
      <c r="R10" s="65"/>
      <c r="S10" s="65"/>
      <c r="T10" s="65"/>
      <c r="U10" s="65"/>
      <c r="V10" s="65"/>
      <c r="W10" s="66">
        <f>データ!$Q$6</f>
        <v>1328</v>
      </c>
      <c r="X10" s="66"/>
      <c r="Y10" s="66"/>
      <c r="Z10" s="66"/>
      <c r="AA10" s="66"/>
      <c r="AB10" s="66"/>
      <c r="AC10" s="66"/>
      <c r="AD10" s="2"/>
      <c r="AE10" s="2"/>
      <c r="AF10" s="2"/>
      <c r="AG10" s="2"/>
      <c r="AH10" s="2"/>
      <c r="AI10" s="2"/>
      <c r="AJ10" s="2"/>
      <c r="AK10" s="2"/>
      <c r="AL10" s="66">
        <f>データ!$U$6</f>
        <v>960</v>
      </c>
      <c r="AM10" s="66"/>
      <c r="AN10" s="66"/>
      <c r="AO10" s="66"/>
      <c r="AP10" s="66"/>
      <c r="AQ10" s="66"/>
      <c r="AR10" s="66"/>
      <c r="AS10" s="66"/>
      <c r="AT10" s="65">
        <f>データ!$V$6</f>
        <v>17.54</v>
      </c>
      <c r="AU10" s="65"/>
      <c r="AV10" s="65"/>
      <c r="AW10" s="65"/>
      <c r="AX10" s="65"/>
      <c r="AY10" s="65"/>
      <c r="AZ10" s="65"/>
      <c r="BA10" s="65"/>
      <c r="BB10" s="65">
        <f>データ!$W$6</f>
        <v>54.73</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GEJUC6mqC4FARFy9VXFz5+W3UoADJaQphcc8Sor6HIHoeNyO8+QglP1fFa/2025pKSSC9SDwqiGgB1jLyRoOEQ==" saltValue="GVuuPyoIymF2fDKmfpGE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304018</v>
      </c>
      <c r="D6" s="34">
        <f t="shared" si="3"/>
        <v>47</v>
      </c>
      <c r="E6" s="34">
        <f t="shared" si="3"/>
        <v>1</v>
      </c>
      <c r="F6" s="34">
        <f t="shared" si="3"/>
        <v>0</v>
      </c>
      <c r="G6" s="34">
        <f t="shared" si="3"/>
        <v>0</v>
      </c>
      <c r="H6" s="34" t="str">
        <f t="shared" si="3"/>
        <v>和歌山県　白浜町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4.4800000000000004</v>
      </c>
      <c r="Q6" s="35">
        <f t="shared" si="3"/>
        <v>1328</v>
      </c>
      <c r="R6" s="35">
        <f t="shared" si="3"/>
        <v>21624</v>
      </c>
      <c r="S6" s="35">
        <f t="shared" si="3"/>
        <v>200.98</v>
      </c>
      <c r="T6" s="35">
        <f t="shared" si="3"/>
        <v>107.59</v>
      </c>
      <c r="U6" s="35">
        <f t="shared" si="3"/>
        <v>960</v>
      </c>
      <c r="V6" s="35">
        <f t="shared" si="3"/>
        <v>17.54</v>
      </c>
      <c r="W6" s="35">
        <f t="shared" si="3"/>
        <v>54.73</v>
      </c>
      <c r="X6" s="36">
        <f>IF(X7="",NA(),X7)</f>
        <v>112.23</v>
      </c>
      <c r="Y6" s="36">
        <f t="shared" ref="Y6:AG6" si="4">IF(Y7="",NA(),Y7)</f>
        <v>94.97</v>
      </c>
      <c r="Z6" s="36">
        <f t="shared" si="4"/>
        <v>106.04</v>
      </c>
      <c r="AA6" s="36">
        <f t="shared" si="4"/>
        <v>100.24</v>
      </c>
      <c r="AB6" s="36">
        <f t="shared" si="4"/>
        <v>98.28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227.67</v>
      </c>
      <c r="BF6" s="36">
        <f t="shared" ref="BF6:BN6" si="7">IF(BF7="",NA(),BF7)</f>
        <v>214.9</v>
      </c>
      <c r="BG6" s="36">
        <f t="shared" si="7"/>
        <v>203.05</v>
      </c>
      <c r="BH6" s="36">
        <f t="shared" si="7"/>
        <v>854.52</v>
      </c>
      <c r="BI6" s="36">
        <f t="shared" si="7"/>
        <v>1252.6400000000001</v>
      </c>
      <c r="BJ6" s="36">
        <f t="shared" si="7"/>
        <v>1486.62</v>
      </c>
      <c r="BK6" s="36">
        <f t="shared" si="7"/>
        <v>1510.14</v>
      </c>
      <c r="BL6" s="36">
        <f t="shared" si="7"/>
        <v>1595.62</v>
      </c>
      <c r="BM6" s="36">
        <f t="shared" si="7"/>
        <v>1302.33</v>
      </c>
      <c r="BN6" s="36">
        <f t="shared" si="7"/>
        <v>1274.21</v>
      </c>
      <c r="BO6" s="35" t="str">
        <f>IF(BO7="","",IF(BO7="-","【-】","【"&amp;SUBSTITUTE(TEXT(BO7,"#,##0.00"),"-","△")&amp;"】"))</f>
        <v>【1,074.14】</v>
      </c>
      <c r="BP6" s="36">
        <f>IF(BP7="",NA(),BP7)</f>
        <v>35.26</v>
      </c>
      <c r="BQ6" s="36">
        <f t="shared" ref="BQ6:BY6" si="8">IF(BQ7="",NA(),BQ7)</f>
        <v>37.79</v>
      </c>
      <c r="BR6" s="36">
        <f t="shared" si="8"/>
        <v>36.81</v>
      </c>
      <c r="BS6" s="36">
        <f t="shared" si="8"/>
        <v>37.42</v>
      </c>
      <c r="BT6" s="36">
        <f t="shared" si="8"/>
        <v>32.26</v>
      </c>
      <c r="BU6" s="36">
        <f t="shared" si="8"/>
        <v>24.39</v>
      </c>
      <c r="BV6" s="36">
        <f t="shared" si="8"/>
        <v>22.67</v>
      </c>
      <c r="BW6" s="36">
        <f t="shared" si="8"/>
        <v>37.92</v>
      </c>
      <c r="BX6" s="36">
        <f t="shared" si="8"/>
        <v>40.89</v>
      </c>
      <c r="BY6" s="36">
        <f t="shared" si="8"/>
        <v>41.25</v>
      </c>
      <c r="BZ6" s="35" t="str">
        <f>IF(BZ7="","",IF(BZ7="-","【-】","【"&amp;SUBSTITUTE(TEXT(BZ7,"#,##0.00"),"-","△")&amp;"】"))</f>
        <v>【54.36】</v>
      </c>
      <c r="CA6" s="36">
        <f>IF(CA7="",NA(),CA7)</f>
        <v>228.02</v>
      </c>
      <c r="CB6" s="36">
        <f t="shared" ref="CB6:CJ6" si="9">IF(CB7="",NA(),CB7)</f>
        <v>218.1</v>
      </c>
      <c r="CC6" s="36">
        <f t="shared" si="9"/>
        <v>222.68</v>
      </c>
      <c r="CD6" s="36">
        <f t="shared" si="9"/>
        <v>224.29</v>
      </c>
      <c r="CE6" s="36">
        <f t="shared" si="9"/>
        <v>264.85000000000002</v>
      </c>
      <c r="CF6" s="36">
        <f t="shared" si="9"/>
        <v>734.18</v>
      </c>
      <c r="CG6" s="36">
        <f t="shared" si="9"/>
        <v>789.62</v>
      </c>
      <c r="CH6" s="36">
        <f t="shared" si="9"/>
        <v>423.18</v>
      </c>
      <c r="CI6" s="36">
        <f t="shared" si="9"/>
        <v>383.2</v>
      </c>
      <c r="CJ6" s="36">
        <f t="shared" si="9"/>
        <v>383.25</v>
      </c>
      <c r="CK6" s="35" t="str">
        <f>IF(CK7="","",IF(CK7="-","【-】","【"&amp;SUBSTITUTE(TEXT(CK7,"#,##0.00"),"-","△")&amp;"】"))</f>
        <v>【296.40】</v>
      </c>
      <c r="CL6" s="36">
        <f>IF(CL7="",NA(),CL7)</f>
        <v>57.3</v>
      </c>
      <c r="CM6" s="36">
        <f t="shared" ref="CM6:CU6" si="10">IF(CM7="",NA(),CM7)</f>
        <v>55.38</v>
      </c>
      <c r="CN6" s="36">
        <f t="shared" si="10"/>
        <v>53.16</v>
      </c>
      <c r="CO6" s="36">
        <f t="shared" si="10"/>
        <v>52.7</v>
      </c>
      <c r="CP6" s="36">
        <f t="shared" si="10"/>
        <v>49.82</v>
      </c>
      <c r="CQ6" s="36">
        <f t="shared" si="10"/>
        <v>48.36</v>
      </c>
      <c r="CR6" s="36">
        <f t="shared" si="10"/>
        <v>48.7</v>
      </c>
      <c r="CS6" s="36">
        <f t="shared" si="10"/>
        <v>46.9</v>
      </c>
      <c r="CT6" s="36">
        <f t="shared" si="10"/>
        <v>47.95</v>
      </c>
      <c r="CU6" s="36">
        <f t="shared" si="10"/>
        <v>48.26</v>
      </c>
      <c r="CV6" s="35" t="str">
        <f>IF(CV7="","",IF(CV7="-","【-】","【"&amp;SUBSTITUTE(TEXT(CV7,"#,##0.00"),"-","△")&amp;"】"))</f>
        <v>【55.95】</v>
      </c>
      <c r="CW6" s="36">
        <f>IF(CW7="",NA(),CW7)</f>
        <v>94.08</v>
      </c>
      <c r="CX6" s="36">
        <f t="shared" ref="CX6:DF6" si="11">IF(CX7="",NA(),CX7)</f>
        <v>93.91</v>
      </c>
      <c r="CY6" s="36">
        <f t="shared" si="11"/>
        <v>97.12</v>
      </c>
      <c r="CZ6" s="36">
        <f t="shared" si="11"/>
        <v>94.83</v>
      </c>
      <c r="DA6" s="36">
        <f t="shared" si="11"/>
        <v>94.17</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0.32</v>
      </c>
      <c r="EF6" s="36">
        <f t="shared" si="14"/>
        <v>2.72</v>
      </c>
      <c r="EG6" s="36">
        <f t="shared" si="14"/>
        <v>1.82</v>
      </c>
      <c r="EH6" s="36">
        <f t="shared" si="14"/>
        <v>2.04</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304018</v>
      </c>
      <c r="D7" s="38">
        <v>47</v>
      </c>
      <c r="E7" s="38">
        <v>1</v>
      </c>
      <c r="F7" s="38">
        <v>0</v>
      </c>
      <c r="G7" s="38">
        <v>0</v>
      </c>
      <c r="H7" s="38" t="s">
        <v>96</v>
      </c>
      <c r="I7" s="38" t="s">
        <v>97</v>
      </c>
      <c r="J7" s="38" t="s">
        <v>98</v>
      </c>
      <c r="K7" s="38" t="s">
        <v>99</v>
      </c>
      <c r="L7" s="38" t="s">
        <v>100</v>
      </c>
      <c r="M7" s="38" t="s">
        <v>101</v>
      </c>
      <c r="N7" s="39" t="s">
        <v>102</v>
      </c>
      <c r="O7" s="39" t="s">
        <v>103</v>
      </c>
      <c r="P7" s="39">
        <v>4.4800000000000004</v>
      </c>
      <c r="Q7" s="39">
        <v>1328</v>
      </c>
      <c r="R7" s="39">
        <v>21624</v>
      </c>
      <c r="S7" s="39">
        <v>200.98</v>
      </c>
      <c r="T7" s="39">
        <v>107.59</v>
      </c>
      <c r="U7" s="39">
        <v>960</v>
      </c>
      <c r="V7" s="39">
        <v>17.54</v>
      </c>
      <c r="W7" s="39">
        <v>54.73</v>
      </c>
      <c r="X7" s="39">
        <v>112.23</v>
      </c>
      <c r="Y7" s="39">
        <v>94.97</v>
      </c>
      <c r="Z7" s="39">
        <v>106.04</v>
      </c>
      <c r="AA7" s="39">
        <v>100.24</v>
      </c>
      <c r="AB7" s="39">
        <v>98.28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227.67</v>
      </c>
      <c r="BF7" s="39">
        <v>214.9</v>
      </c>
      <c r="BG7" s="39">
        <v>203.05</v>
      </c>
      <c r="BH7" s="39">
        <v>854.52</v>
      </c>
      <c r="BI7" s="39">
        <v>1252.6400000000001</v>
      </c>
      <c r="BJ7" s="39">
        <v>1486.62</v>
      </c>
      <c r="BK7" s="39">
        <v>1510.14</v>
      </c>
      <c r="BL7" s="39">
        <v>1595.62</v>
      </c>
      <c r="BM7" s="39">
        <v>1302.33</v>
      </c>
      <c r="BN7" s="39">
        <v>1274.21</v>
      </c>
      <c r="BO7" s="39">
        <v>1074.1400000000001</v>
      </c>
      <c r="BP7" s="39">
        <v>35.26</v>
      </c>
      <c r="BQ7" s="39">
        <v>37.79</v>
      </c>
      <c r="BR7" s="39">
        <v>36.81</v>
      </c>
      <c r="BS7" s="39">
        <v>37.42</v>
      </c>
      <c r="BT7" s="39">
        <v>32.26</v>
      </c>
      <c r="BU7" s="39">
        <v>24.39</v>
      </c>
      <c r="BV7" s="39">
        <v>22.67</v>
      </c>
      <c r="BW7" s="39">
        <v>37.92</v>
      </c>
      <c r="BX7" s="39">
        <v>40.89</v>
      </c>
      <c r="BY7" s="39">
        <v>41.25</v>
      </c>
      <c r="BZ7" s="39">
        <v>54.36</v>
      </c>
      <c r="CA7" s="39">
        <v>228.02</v>
      </c>
      <c r="CB7" s="39">
        <v>218.1</v>
      </c>
      <c r="CC7" s="39">
        <v>222.68</v>
      </c>
      <c r="CD7" s="39">
        <v>224.29</v>
      </c>
      <c r="CE7" s="39">
        <v>264.85000000000002</v>
      </c>
      <c r="CF7" s="39">
        <v>734.18</v>
      </c>
      <c r="CG7" s="39">
        <v>789.62</v>
      </c>
      <c r="CH7" s="39">
        <v>423.18</v>
      </c>
      <c r="CI7" s="39">
        <v>383.2</v>
      </c>
      <c r="CJ7" s="39">
        <v>383.25</v>
      </c>
      <c r="CK7" s="39">
        <v>296.39999999999998</v>
      </c>
      <c r="CL7" s="39">
        <v>57.3</v>
      </c>
      <c r="CM7" s="39">
        <v>55.38</v>
      </c>
      <c r="CN7" s="39">
        <v>53.16</v>
      </c>
      <c r="CO7" s="39">
        <v>52.7</v>
      </c>
      <c r="CP7" s="39">
        <v>49.82</v>
      </c>
      <c r="CQ7" s="39">
        <v>48.36</v>
      </c>
      <c r="CR7" s="39">
        <v>48.7</v>
      </c>
      <c r="CS7" s="39">
        <v>46.9</v>
      </c>
      <c r="CT7" s="39">
        <v>47.95</v>
      </c>
      <c r="CU7" s="39">
        <v>48.26</v>
      </c>
      <c r="CV7" s="39">
        <v>55.95</v>
      </c>
      <c r="CW7" s="39">
        <v>94.08</v>
      </c>
      <c r="CX7" s="39">
        <v>93.91</v>
      </c>
      <c r="CY7" s="39">
        <v>97.12</v>
      </c>
      <c r="CZ7" s="39">
        <v>94.83</v>
      </c>
      <c r="DA7" s="39">
        <v>94.17</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0.32</v>
      </c>
      <c r="EF7" s="39">
        <v>2.72</v>
      </c>
      <c r="EG7" s="39">
        <v>1.82</v>
      </c>
      <c r="EH7" s="39">
        <v>2.04</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2020-01-23T01:51:46Z</cp:lastPrinted>
  <dcterms:created xsi:type="dcterms:W3CDTF">2019-12-05T04:38:34Z</dcterms:created>
  <dcterms:modified xsi:type="dcterms:W3CDTF">2020-01-30T02:26:41Z</dcterms:modified>
  <cp:category/>
</cp:coreProperties>
</file>