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311017\Desktop\上下水道課庶務ファイル\R01_庶務(川端)\02_公営企業会計財務関係\00_各種調査\R02.02.07〆_経営比較分析表\02_県へ回答\"/>
    </mc:Choice>
  </mc:AlternateContent>
  <workbookProtection workbookAlgorithmName="SHA-512" workbookHashValue="aFtbPHpR4gmM326G5vkT9uyE/uVX7l/uD1OyfOUOnL6z78GhaFsHR39Mo+QVQunhquVmym2MaiMc9qGBbTscYw==" workbookSaltValue="tpQmurOtU80DyO0TdXTLE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<sst xmlns="http://schemas.openxmlformats.org/spreadsheetml/2006/main" count="228" uniqueCount="114">
  <si>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</si>
  <si>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</si>
  <si>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</si>
  <si>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</si>
  <si>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</si>
  <si>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</si>
  <si>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</si>
  <si>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</si>
  <si>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</si>
  <si>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</si>
  <si>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</si>
  <si>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</si>
  <si>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</si>
  <si>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</si>
  <si>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</si>
  <si>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</si>
  <si>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</si>
  <si>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</si>
  <si>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</si>
  <si>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</si>
  <si>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</si>
  <si>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</si>
  <si>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</si>
  <si>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</si>
  <si>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</si>
  <si>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</si>
  <si>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</si>
  <si>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</si>
  <si>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</si>
  <si>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</si>
  <si>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</si>
  <si>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</si>
  <si>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</si>
  <si>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</si>
  <si>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</si>
  <si>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</si>
  <si>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</si>
  <si>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</si>
  <si>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</si>
  <si>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</si>
  <si>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</si>
  <si>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</si>
  <si>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</si>
  <si>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</si>
  <si>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</si>
  <si>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</si>
  <si>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</si>
  <si>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</si>
  <si>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</si>
  <si>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</si>
  <si>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</si>
  <si>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</si>
  <si>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</si>
  <si>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</si>
  <si>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</si>
  <si>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</si>
  <si>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</si>
  <si>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</si>
  <si>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</si>
  <si>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</si>
  <si>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</si>
  <si>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</si>
  <si>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</si>
  <si>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</si>
  <si>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</si>
  <si>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</si>
  <si>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</si>
  <si>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</si>
  <si>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</si>
  <si>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</si>
  <si>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</si>
  <si>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</si>
  <si>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</si>
  <si>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</si>
  <si>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</si>
  <si>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</si>
  <si>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</si>
  <si>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</si>
  <si>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</si>
  <si>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</si>
  <si>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</si>
  <si>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</si>
  <si>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</si>
  <si>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</si>
  <si>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</si>
  <si>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</si>
  <si>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</si>
  <si>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</si>
  <si>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</si>
  <si>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</si>
  <si>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</si>
  <si>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</si>
  <si>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</si>
  <si>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</si>
  <si>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</si>
  <si>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</si>
  <si>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</si>
  <si>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</si>
  <si>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</si>
  <si>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</si>
  <si>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</si>
  <si>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</si>
  <si>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</si>
  <si>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</si>
  <si>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</si>
  <si>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</si>
  <si>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</si>
  <si>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</si>
  <si>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</si>
  <si>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</si>
  <si>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</si>
  <si>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管路施設は整備開始後２０年が経過しているが、管路施設の耐用年数が５０年であることから当面大規模な更新は必要無い。</t>
    <phoneticPr fontId="4"/>
  </si>
  <si>
    <t>　漁業集落排水施設は平成１１年以降整備し、全体計画６集落（５処理区）の施設整備を平成２８年度の供用開始をもって完了した。
　供用開始からの経過年数が短い集落が多く、接続率が低いため汚水処理源価が高くなっている。施設利用率及び水洗化率が増加途上であるため、全体として経費回収率が低く推移している。下水道への接続推進を実施し早期に水洗化率を向上し料金収入を増加させる必要がある。
　収益的収支比率は、一般会計からの繰入金により維持できており、また、企業債残高対事業規模比率では、企業債の償還金を全額一般会計繰入金に依存している状況のため０％となっている。</t>
    <rPh sb="30" eb="32">
      <t>ショリ</t>
    </rPh>
    <rPh sb="32" eb="33">
      <t>ク</t>
    </rPh>
    <rPh sb="147" eb="150">
      <t>ゲスイドウ</t>
    </rPh>
    <rPh sb="152" eb="154">
      <t>セツゾク</t>
    </rPh>
    <rPh sb="154" eb="156">
      <t>スイシン</t>
    </rPh>
    <rPh sb="157" eb="159">
      <t>ジッシ</t>
    </rPh>
    <rPh sb="160" eb="162">
      <t>ソウキ</t>
    </rPh>
    <rPh sb="163" eb="166">
      <t>スイセンカ</t>
    </rPh>
    <rPh sb="166" eb="167">
      <t>リツ</t>
    </rPh>
    <rPh sb="168" eb="170">
      <t>コウジョウ</t>
    </rPh>
    <rPh sb="171" eb="173">
      <t>リョウキン</t>
    </rPh>
    <rPh sb="173" eb="175">
      <t>シュウニュウ</t>
    </rPh>
    <rPh sb="181" eb="183">
      <t>ヒツヨウ</t>
    </rPh>
    <phoneticPr fontId="4"/>
  </si>
  <si>
    <t>　人口減少の影響で予想される使用料収入の減、将来訪れる施設の耐用年数経過による更新へ備えるため、水洗化率を向上させ使用料収入を増加させなければならない。
　また、事業計画時点からの人口減少が著しく、施設利用率が低く推移している。今後は、処理施設の統合等を実施し、経営改善を目指す必要がある。
　管理面では施設の点検を適切に行い、不良箇所は適宜修繕することにより大規模修繕とならないよう管理費の節減に努めたい。</t>
    <rPh sb="81" eb="83">
      <t>ジギョウ</t>
    </rPh>
    <rPh sb="83" eb="85">
      <t>ケイカク</t>
    </rPh>
    <rPh sb="85" eb="87">
      <t>ジテン</t>
    </rPh>
    <rPh sb="90" eb="92">
      <t>ジンコウ</t>
    </rPh>
    <rPh sb="92" eb="94">
      <t>ゲンショウ</t>
    </rPh>
    <rPh sb="95" eb="96">
      <t>イチジル</t>
    </rPh>
    <rPh sb="99" eb="101">
      <t>シセツ</t>
    </rPh>
    <rPh sb="101" eb="104">
      <t>リヨウリツ</t>
    </rPh>
    <rPh sb="105" eb="106">
      <t>ヒク</t>
    </rPh>
    <rPh sb="107" eb="109">
      <t>スイイ</t>
    </rPh>
    <rPh sb="114" eb="116">
      <t>コンゴ</t>
    </rPh>
    <rPh sb="118" eb="120">
      <t>ショリ</t>
    </rPh>
    <rPh sb="120" eb="122">
      <t>シセツ</t>
    </rPh>
    <rPh sb="123" eb="125">
      <t>トウゴウ</t>
    </rPh>
    <rPh sb="125" eb="126">
      <t>トウ</t>
    </rPh>
    <rPh sb="127" eb="129">
      <t>ジッシ</t>
    </rPh>
    <rPh sb="131" eb="133">
      <t>ケイエイ</t>
    </rPh>
    <rPh sb="133" eb="135">
      <t>カイゼン</t>
    </rPh>
    <rPh sb="136" eb="138">
      <t>メザ</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</si>
</sst>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1B-4D07-8791-F2A177736A79}"/>
            </c:ext>
          </c:extLst>
        </c:ser>
        <c:dLbls>
          <c:showLegendKey val="0"/>
          <c:showVal val="0"/>
          <c:showCatName val="0"/>
          <c:showSerName val="0"/>
          <c:showPercent val="0"/>
          <c:showBubbleSize val="0"/>
        </c:dLbls>
        <c:gapWidth val="150"/>
        <c:axId val="285970272"/>
        <c:axId val="28597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c:v>0.09</c:v>
                </c:pt>
                <c:pt idx="4">
                  <c:v>0.02</c:v>
                </c:pt>
              </c:numCache>
            </c:numRef>
          </c:val>
          <c:smooth val="0"/>
          <c:extLst xmlns:c16r2="http://schemas.microsoft.com/office/drawing/2015/06/chart">
            <c:ext xmlns:c16="http://schemas.microsoft.com/office/drawing/2014/chart" uri="{C3380CC4-5D6E-409C-BE32-E72D297353CC}">
              <c16:uniqueId val="{00000001-A81B-4D07-8791-F2A177736A79}"/>
            </c:ext>
          </c:extLst>
        </c:ser>
        <c:dLbls>
          <c:showLegendKey val="0"/>
          <c:showVal val="0"/>
          <c:showCatName val="0"/>
          <c:showSerName val="0"/>
          <c:showPercent val="0"/>
          <c:showBubbleSize val="0"/>
        </c:dLbls>
        <c:marker val="1"/>
        <c:smooth val="0"/>
        <c:axId val="285970272"/>
        <c:axId val="285970664"/>
      </c:lineChart>
      <c:dateAx>
        <c:axId val="285970272"/>
        <c:scaling>
          <c:orientation val="minMax"/>
        </c:scaling>
        <c:delete val="1"/>
        <c:axPos val="b"/>
        <c:numFmt formatCode="ge" sourceLinked="1"/>
        <c:majorTickMark val="none"/>
        <c:minorTickMark val="none"/>
        <c:tickLblPos val="none"/>
        <c:crossAx val="285970664"/>
        <c:crosses val="autoZero"/>
        <c:auto val="1"/>
        <c:lblOffset val="100"/>
        <c:baseTimeUnit val="years"/>
      </c:dateAx>
      <c:valAx>
        <c:axId val="28597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23.6</c:v>
                </c:pt>
                <c:pt idx="1">
                  <c:v>27.01</c:v>
                </c:pt>
                <c:pt idx="2">
                  <c:v>27.28</c:v>
                </c:pt>
                <c:pt idx="3">
                  <c:v>29.09</c:v>
                </c:pt>
                <c:pt idx="4">
                  <c:v>29.6</c:v>
                </c:pt>
              </c:numCache>
            </c:numRef>
          </c:val>
          <c:extLst xmlns:c16r2="http://schemas.microsoft.com/office/drawing/2015/06/chart">
            <c:ext xmlns:c16="http://schemas.microsoft.com/office/drawing/2014/chart" uri="{C3380CC4-5D6E-409C-BE32-E72D297353CC}">
              <c16:uniqueId val="{00000000-36D6-475F-8321-CD66DC4B6ECD}"/>
            </c:ext>
          </c:extLst>
        </c:ser>
        <c:dLbls>
          <c:showLegendKey val="0"/>
          <c:showVal val="0"/>
          <c:showCatName val="0"/>
          <c:showSerName val="0"/>
          <c:showPercent val="0"/>
          <c:showBubbleSize val="0"/>
        </c:dLbls>
        <c:gapWidth val="150"/>
        <c:axId val="210843264"/>
        <c:axId val="21084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36D6-475F-8321-CD66DC4B6ECD}"/>
            </c:ext>
          </c:extLst>
        </c:ser>
        <c:dLbls>
          <c:showLegendKey val="0"/>
          <c:showVal val="0"/>
          <c:showCatName val="0"/>
          <c:showSerName val="0"/>
          <c:showPercent val="0"/>
          <c:showBubbleSize val="0"/>
        </c:dLbls>
        <c:marker val="1"/>
        <c:smooth val="0"/>
        <c:axId val="210843264"/>
        <c:axId val="210843656"/>
      </c:lineChart>
      <c:dateAx>
        <c:axId val="210843264"/>
        <c:scaling>
          <c:orientation val="minMax"/>
        </c:scaling>
        <c:delete val="1"/>
        <c:axPos val="b"/>
        <c:numFmt formatCode="ge" sourceLinked="1"/>
        <c:majorTickMark val="none"/>
        <c:minorTickMark val="none"/>
        <c:tickLblPos val="none"/>
        <c:crossAx val="210843656"/>
        <c:crosses val="autoZero"/>
        <c:auto val="1"/>
        <c:lblOffset val="100"/>
        <c:baseTimeUnit val="years"/>
      </c:dateAx>
      <c:valAx>
        <c:axId val="21084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39.020000000000003</c:v>
                </c:pt>
                <c:pt idx="1">
                  <c:v>47.78</c:v>
                </c:pt>
                <c:pt idx="2">
                  <c:v>48.07</c:v>
                </c:pt>
                <c:pt idx="3">
                  <c:v>56.13</c:v>
                </c:pt>
                <c:pt idx="4">
                  <c:v>54.29</c:v>
                </c:pt>
              </c:numCache>
            </c:numRef>
          </c:val>
          <c:extLst xmlns:c16r2="http://schemas.microsoft.com/office/drawing/2015/06/chart">
            <c:ext xmlns:c16="http://schemas.microsoft.com/office/drawing/2014/chart" uri="{C3380CC4-5D6E-409C-BE32-E72D297353CC}">
              <c16:uniqueId val="{00000000-9888-4A3C-9FF9-7A9EDAE9A616}"/>
            </c:ext>
          </c:extLst>
        </c:ser>
        <c:dLbls>
          <c:showLegendKey val="0"/>
          <c:showVal val="0"/>
          <c:showCatName val="0"/>
          <c:showSerName val="0"/>
          <c:showPercent val="0"/>
          <c:showBubbleSize val="0"/>
        </c:dLbls>
        <c:gapWidth val="150"/>
        <c:axId val="210844832"/>
        <c:axId val="21084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79.98</c:v>
                </c:pt>
                <c:pt idx="4">
                  <c:v>80.8</c:v>
                </c:pt>
              </c:numCache>
            </c:numRef>
          </c:val>
          <c:smooth val="0"/>
          <c:extLst xmlns:c16r2="http://schemas.microsoft.com/office/drawing/2015/06/chart">
            <c:ext xmlns:c16="http://schemas.microsoft.com/office/drawing/2014/chart" uri="{C3380CC4-5D6E-409C-BE32-E72D297353CC}">
              <c16:uniqueId val="{00000001-9888-4A3C-9FF9-7A9EDAE9A616}"/>
            </c:ext>
          </c:extLst>
        </c:ser>
        <c:dLbls>
          <c:showLegendKey val="0"/>
          <c:showVal val="0"/>
          <c:showCatName val="0"/>
          <c:showSerName val="0"/>
          <c:showPercent val="0"/>
          <c:showBubbleSize val="0"/>
        </c:dLbls>
        <c:marker val="1"/>
        <c:smooth val="0"/>
        <c:axId val="210844832"/>
        <c:axId val="210845224"/>
      </c:lineChart>
      <c:dateAx>
        <c:axId val="210844832"/>
        <c:scaling>
          <c:orientation val="minMax"/>
        </c:scaling>
        <c:delete val="1"/>
        <c:axPos val="b"/>
        <c:numFmt formatCode="ge" sourceLinked="1"/>
        <c:majorTickMark val="none"/>
        <c:minorTickMark val="none"/>
        <c:tickLblPos val="none"/>
        <c:crossAx val="210845224"/>
        <c:crosses val="autoZero"/>
        <c:auto val="1"/>
        <c:lblOffset val="100"/>
        <c:baseTimeUnit val="years"/>
      </c:dateAx>
      <c:valAx>
        <c:axId val="21084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96.86</c:v>
                </c:pt>
                <c:pt idx="1">
                  <c:v>92.87</c:v>
                </c:pt>
                <c:pt idx="2">
                  <c:v>108.01</c:v>
                </c:pt>
                <c:pt idx="3">
                  <c:v>91.4</c:v>
                </c:pt>
                <c:pt idx="4">
                  <c:v>81.47</c:v>
                </c:pt>
              </c:numCache>
            </c:numRef>
          </c:val>
          <c:extLst xmlns:c16r2="http://schemas.microsoft.com/office/drawing/2015/06/chart">
            <c:ext xmlns:c16="http://schemas.microsoft.com/office/drawing/2014/chart" uri="{C3380CC4-5D6E-409C-BE32-E72D297353CC}">
              <c16:uniqueId val="{00000000-4138-42C9-8761-3EDA19A0FE6E}"/>
            </c:ext>
          </c:extLst>
        </c:ser>
        <c:dLbls>
          <c:showLegendKey val="0"/>
          <c:showVal val="0"/>
          <c:showCatName val="0"/>
          <c:showSerName val="0"/>
          <c:showPercent val="0"/>
          <c:showBubbleSize val="0"/>
        </c:dLbls>
        <c:gapWidth val="150"/>
        <c:axId val="285971840"/>
        <c:axId val="24189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38-42C9-8761-3EDA19A0FE6E}"/>
            </c:ext>
          </c:extLst>
        </c:ser>
        <c:dLbls>
          <c:showLegendKey val="0"/>
          <c:showVal val="0"/>
          <c:showCatName val="0"/>
          <c:showSerName val="0"/>
          <c:showPercent val="0"/>
          <c:showBubbleSize val="0"/>
        </c:dLbls>
        <c:marker val="1"/>
        <c:smooth val="0"/>
        <c:axId val="285971840"/>
        <c:axId val="241893416"/>
      </c:lineChart>
      <c:dateAx>
        <c:axId val="285971840"/>
        <c:scaling>
          <c:orientation val="minMax"/>
        </c:scaling>
        <c:delete val="1"/>
        <c:axPos val="b"/>
        <c:numFmt formatCode="ge" sourceLinked="1"/>
        <c:majorTickMark val="none"/>
        <c:minorTickMark val="none"/>
        <c:tickLblPos val="none"/>
        <c:crossAx val="241893416"/>
        <c:crosses val="autoZero"/>
        <c:auto val="1"/>
        <c:lblOffset val="100"/>
        <c:baseTimeUnit val="years"/>
      </c:dateAx>
      <c:valAx>
        <c:axId val="24189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4F-4FD6-82CA-75489A6ABC6C}"/>
            </c:ext>
          </c:extLst>
        </c:ser>
        <c:dLbls>
          <c:showLegendKey val="0"/>
          <c:showVal val="0"/>
          <c:showCatName val="0"/>
          <c:showSerName val="0"/>
          <c:showPercent val="0"/>
          <c:showBubbleSize val="0"/>
        </c:dLbls>
        <c:gapWidth val="150"/>
        <c:axId val="241894592"/>
        <c:axId val="24189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4F-4FD6-82CA-75489A6ABC6C}"/>
            </c:ext>
          </c:extLst>
        </c:ser>
        <c:dLbls>
          <c:showLegendKey val="0"/>
          <c:showVal val="0"/>
          <c:showCatName val="0"/>
          <c:showSerName val="0"/>
          <c:showPercent val="0"/>
          <c:showBubbleSize val="0"/>
        </c:dLbls>
        <c:marker val="1"/>
        <c:smooth val="0"/>
        <c:axId val="241894592"/>
        <c:axId val="241894984"/>
      </c:lineChart>
      <c:dateAx>
        <c:axId val="241894592"/>
        <c:scaling>
          <c:orientation val="minMax"/>
        </c:scaling>
        <c:delete val="1"/>
        <c:axPos val="b"/>
        <c:numFmt formatCode="ge" sourceLinked="1"/>
        <c:majorTickMark val="none"/>
        <c:minorTickMark val="none"/>
        <c:tickLblPos val="none"/>
        <c:crossAx val="241894984"/>
        <c:crosses val="autoZero"/>
        <c:auto val="1"/>
        <c:lblOffset val="100"/>
        <c:baseTimeUnit val="years"/>
      </c:dateAx>
      <c:valAx>
        <c:axId val="24189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B2-432D-99C7-DAF8696B1588}"/>
            </c:ext>
          </c:extLst>
        </c:ser>
        <c:dLbls>
          <c:showLegendKey val="0"/>
          <c:showVal val="0"/>
          <c:showCatName val="0"/>
          <c:showSerName val="0"/>
          <c:showPercent val="0"/>
          <c:showBubbleSize val="0"/>
        </c:dLbls>
        <c:gapWidth val="150"/>
        <c:axId val="241896160"/>
        <c:axId val="24189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B2-432D-99C7-DAF8696B1588}"/>
            </c:ext>
          </c:extLst>
        </c:ser>
        <c:dLbls>
          <c:showLegendKey val="0"/>
          <c:showVal val="0"/>
          <c:showCatName val="0"/>
          <c:showSerName val="0"/>
          <c:showPercent val="0"/>
          <c:showBubbleSize val="0"/>
        </c:dLbls>
        <c:marker val="1"/>
        <c:smooth val="0"/>
        <c:axId val="241896160"/>
        <c:axId val="241896552"/>
      </c:lineChart>
      <c:dateAx>
        <c:axId val="241896160"/>
        <c:scaling>
          <c:orientation val="minMax"/>
        </c:scaling>
        <c:delete val="1"/>
        <c:axPos val="b"/>
        <c:numFmt formatCode="ge" sourceLinked="1"/>
        <c:majorTickMark val="none"/>
        <c:minorTickMark val="none"/>
        <c:tickLblPos val="none"/>
        <c:crossAx val="241896552"/>
        <c:crosses val="autoZero"/>
        <c:auto val="1"/>
        <c:lblOffset val="100"/>
        <c:baseTimeUnit val="years"/>
      </c:dateAx>
      <c:valAx>
        <c:axId val="24189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8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F9-4084-B370-0DBCB5D1D341}"/>
            </c:ext>
          </c:extLst>
        </c:ser>
        <c:dLbls>
          <c:showLegendKey val="0"/>
          <c:showVal val="0"/>
          <c:showCatName val="0"/>
          <c:showSerName val="0"/>
          <c:showPercent val="0"/>
          <c:showBubbleSize val="0"/>
        </c:dLbls>
        <c:gapWidth val="150"/>
        <c:axId val="305985512"/>
        <c:axId val="30598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F9-4084-B370-0DBCB5D1D341}"/>
            </c:ext>
          </c:extLst>
        </c:ser>
        <c:dLbls>
          <c:showLegendKey val="0"/>
          <c:showVal val="0"/>
          <c:showCatName val="0"/>
          <c:showSerName val="0"/>
          <c:showPercent val="0"/>
          <c:showBubbleSize val="0"/>
        </c:dLbls>
        <c:marker val="1"/>
        <c:smooth val="0"/>
        <c:axId val="305985512"/>
        <c:axId val="305985904"/>
      </c:lineChart>
      <c:dateAx>
        <c:axId val="305985512"/>
        <c:scaling>
          <c:orientation val="minMax"/>
        </c:scaling>
        <c:delete val="1"/>
        <c:axPos val="b"/>
        <c:numFmt formatCode="ge" sourceLinked="1"/>
        <c:majorTickMark val="none"/>
        <c:minorTickMark val="none"/>
        <c:tickLblPos val="none"/>
        <c:crossAx val="305985904"/>
        <c:crosses val="autoZero"/>
        <c:auto val="1"/>
        <c:lblOffset val="100"/>
        <c:baseTimeUnit val="years"/>
      </c:dateAx>
      <c:valAx>
        <c:axId val="30598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C5-4D0D-A17F-7991A988E29D}"/>
            </c:ext>
          </c:extLst>
        </c:ser>
        <c:dLbls>
          <c:showLegendKey val="0"/>
          <c:showVal val="0"/>
          <c:showCatName val="0"/>
          <c:showSerName val="0"/>
          <c:showPercent val="0"/>
          <c:showBubbleSize val="0"/>
        </c:dLbls>
        <c:gapWidth val="150"/>
        <c:axId val="305987080"/>
        <c:axId val="30598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C5-4D0D-A17F-7991A988E29D}"/>
            </c:ext>
          </c:extLst>
        </c:ser>
        <c:dLbls>
          <c:showLegendKey val="0"/>
          <c:showVal val="0"/>
          <c:showCatName val="0"/>
          <c:showSerName val="0"/>
          <c:showPercent val="0"/>
          <c:showBubbleSize val="0"/>
        </c:dLbls>
        <c:marker val="1"/>
        <c:smooth val="0"/>
        <c:axId val="305987080"/>
        <c:axId val="305987472"/>
      </c:lineChart>
      <c:dateAx>
        <c:axId val="305987080"/>
        <c:scaling>
          <c:orientation val="minMax"/>
        </c:scaling>
        <c:delete val="1"/>
        <c:axPos val="b"/>
        <c:numFmt formatCode="ge" sourceLinked="1"/>
        <c:majorTickMark val="none"/>
        <c:minorTickMark val="none"/>
        <c:tickLblPos val="none"/>
        <c:crossAx val="305987472"/>
        <c:crosses val="autoZero"/>
        <c:auto val="1"/>
        <c:lblOffset val="100"/>
        <c:baseTimeUnit val="years"/>
      </c:dateAx>
      <c:valAx>
        <c:axId val="3059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64-45BF-B1B2-85718958DA4D}"/>
            </c:ext>
          </c:extLst>
        </c:ser>
        <c:dLbls>
          <c:showLegendKey val="0"/>
          <c:showVal val="0"/>
          <c:showCatName val="0"/>
          <c:showSerName val="0"/>
          <c:showPercent val="0"/>
          <c:showBubbleSize val="0"/>
        </c:dLbls>
        <c:gapWidth val="150"/>
        <c:axId val="305988648"/>
        <c:axId val="30598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8164-45BF-B1B2-85718958DA4D}"/>
            </c:ext>
          </c:extLst>
        </c:ser>
        <c:dLbls>
          <c:showLegendKey val="0"/>
          <c:showVal val="0"/>
          <c:showCatName val="0"/>
          <c:showSerName val="0"/>
          <c:showPercent val="0"/>
          <c:showBubbleSize val="0"/>
        </c:dLbls>
        <c:marker val="1"/>
        <c:smooth val="0"/>
        <c:axId val="305988648"/>
        <c:axId val="305989040"/>
      </c:lineChart>
      <c:dateAx>
        <c:axId val="305988648"/>
        <c:scaling>
          <c:orientation val="minMax"/>
        </c:scaling>
        <c:delete val="1"/>
        <c:axPos val="b"/>
        <c:numFmt formatCode="ge" sourceLinked="1"/>
        <c:majorTickMark val="none"/>
        <c:minorTickMark val="none"/>
        <c:tickLblPos val="none"/>
        <c:crossAx val="305989040"/>
        <c:crosses val="autoZero"/>
        <c:auto val="1"/>
        <c:lblOffset val="100"/>
        <c:baseTimeUnit val="years"/>
      </c:dateAx>
      <c:valAx>
        <c:axId val="30598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18.059999999999999</c:v>
                </c:pt>
                <c:pt idx="1">
                  <c:v>22.74</c:v>
                </c:pt>
                <c:pt idx="2">
                  <c:v>21.56</c:v>
                </c:pt>
                <c:pt idx="3">
                  <c:v>19.66</c:v>
                </c:pt>
                <c:pt idx="4">
                  <c:v>22.01</c:v>
                </c:pt>
              </c:numCache>
            </c:numRef>
          </c:val>
          <c:extLst xmlns:c16r2="http://schemas.microsoft.com/office/drawing/2015/06/chart">
            <c:ext xmlns:c16="http://schemas.microsoft.com/office/drawing/2014/chart" uri="{C3380CC4-5D6E-409C-BE32-E72D297353CC}">
              <c16:uniqueId val="{00000000-8D70-4C25-B3A6-3D6113C7723C}"/>
            </c:ext>
          </c:extLst>
        </c:ser>
        <c:dLbls>
          <c:showLegendKey val="0"/>
          <c:showVal val="0"/>
          <c:showCatName val="0"/>
          <c:showSerName val="0"/>
          <c:showPercent val="0"/>
          <c:showBubbleSize val="0"/>
        </c:dLbls>
        <c:gapWidth val="150"/>
        <c:axId val="305990216"/>
        <c:axId val="3059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45.81</c:v>
                </c:pt>
                <c:pt idx="4">
                  <c:v>43.43</c:v>
                </c:pt>
              </c:numCache>
            </c:numRef>
          </c:val>
          <c:smooth val="0"/>
          <c:extLst xmlns:c16r2="http://schemas.microsoft.com/office/drawing/2015/06/chart">
            <c:ext xmlns:c16="http://schemas.microsoft.com/office/drawing/2014/chart" uri="{C3380CC4-5D6E-409C-BE32-E72D297353CC}">
              <c16:uniqueId val="{00000001-8D70-4C25-B3A6-3D6113C7723C}"/>
            </c:ext>
          </c:extLst>
        </c:ser>
        <c:dLbls>
          <c:showLegendKey val="0"/>
          <c:showVal val="0"/>
          <c:showCatName val="0"/>
          <c:showSerName val="0"/>
          <c:showPercent val="0"/>
          <c:showBubbleSize val="0"/>
        </c:dLbls>
        <c:marker val="1"/>
        <c:smooth val="0"/>
        <c:axId val="305990216"/>
        <c:axId val="305990608"/>
      </c:lineChart>
      <c:dateAx>
        <c:axId val="305990216"/>
        <c:scaling>
          <c:orientation val="minMax"/>
        </c:scaling>
        <c:delete val="1"/>
        <c:axPos val="b"/>
        <c:numFmt formatCode="ge" sourceLinked="1"/>
        <c:majorTickMark val="none"/>
        <c:minorTickMark val="none"/>
        <c:tickLblPos val="none"/>
        <c:crossAx val="305990608"/>
        <c:crosses val="autoZero"/>
        <c:auto val="1"/>
        <c:lblOffset val="100"/>
        <c:baseTimeUnit val="years"/>
      </c:dateAx>
      <c:valAx>
        <c:axId val="3059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931.47</c:v>
                </c:pt>
                <c:pt idx="1">
                  <c:v>742.52</c:v>
                </c:pt>
                <c:pt idx="2">
                  <c:v>812.84</c:v>
                </c:pt>
                <c:pt idx="3">
                  <c:v>892.67</c:v>
                </c:pt>
                <c:pt idx="4">
                  <c:v>856.46</c:v>
                </c:pt>
              </c:numCache>
            </c:numRef>
          </c:val>
          <c:extLst xmlns:c16r2="http://schemas.microsoft.com/office/drawing/2015/06/chart">
            <c:ext xmlns:c16="http://schemas.microsoft.com/office/drawing/2014/chart" uri="{C3380CC4-5D6E-409C-BE32-E72D297353CC}">
              <c16:uniqueId val="{00000000-FEF7-42F5-8848-11D6A480A9EB}"/>
            </c:ext>
          </c:extLst>
        </c:ser>
        <c:dLbls>
          <c:showLegendKey val="0"/>
          <c:showVal val="0"/>
          <c:showCatName val="0"/>
          <c:showSerName val="0"/>
          <c:showPercent val="0"/>
          <c:showBubbleSize val="0"/>
        </c:dLbls>
        <c:gapWidth val="150"/>
        <c:axId val="305991784"/>
        <c:axId val="3059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383.92</c:v>
                </c:pt>
                <c:pt idx="4">
                  <c:v>400.44</c:v>
                </c:pt>
              </c:numCache>
            </c:numRef>
          </c:val>
          <c:smooth val="0"/>
          <c:extLst xmlns:c16r2="http://schemas.microsoft.com/office/drawing/2015/06/chart">
            <c:ext xmlns:c16="http://schemas.microsoft.com/office/drawing/2014/chart" uri="{C3380CC4-5D6E-409C-BE32-E72D297353CC}">
              <c16:uniqueId val="{00000001-FEF7-42F5-8848-11D6A480A9EB}"/>
            </c:ext>
          </c:extLst>
        </c:ser>
        <c:dLbls>
          <c:showLegendKey val="0"/>
          <c:showVal val="0"/>
          <c:showCatName val="0"/>
          <c:showSerName val="0"/>
          <c:showPercent val="0"/>
          <c:showBubbleSize val="0"/>
        </c:dLbls>
        <c:marker val="1"/>
        <c:smooth val="0"/>
        <c:axId val="305991784"/>
        <c:axId val="305992176"/>
      </c:lineChart>
      <c:dateAx>
        <c:axId val="305991784"/>
        <c:scaling>
          <c:orientation val="minMax"/>
        </c:scaling>
        <c:delete val="1"/>
        <c:axPos val="b"/>
        <c:numFmt formatCode="ge" sourceLinked="1"/>
        <c:majorTickMark val="none"/>
        <c:minorTickMark val="none"/>
        <c:tickLblPos val="none"/>
        <c:crossAx val="305992176"/>
        <c:crosses val="autoZero"/>
        <c:auto val="1"/>
        <c:lblOffset val="100"/>
        <c:baseTimeUnit val="years"/>
      </c:dateAx>
      <c:valAx>
        <c:axId val="30599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9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由良町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5788</v>
      </c>
      <c r="AM8" s="50"/>
      <c r="AN8" s="50"/>
      <c r="AO8" s="50"/>
      <c r="AP8" s="50"/>
      <c r="AQ8" s="50"/>
      <c r="AR8" s="50"/>
      <c r="AS8" s="50"/>
      <c r="AT8" s="45">
        <f>データ!T6</f>
        <v>30.94</v>
      </c>
      <c r="AU8" s="45"/>
      <c r="AV8" s="45"/>
      <c r="AW8" s="45"/>
      <c r="AX8" s="45"/>
      <c r="AY8" s="45"/>
      <c r="AZ8" s="45"/>
      <c r="BA8" s="45"/>
      <c r="BB8" s="45">
        <f>データ!U6</f>
        <v>187.07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27.83</v>
      </c>
      <c r="Q10" s="45"/>
      <c r="R10" s="45"/>
      <c r="S10" s="45"/>
      <c r="T10" s="45"/>
      <c r="U10" s="45"/>
      <c r="V10" s="45"/>
      <c r="W10" s="45">
        <f>データ!Q6</f>
        <v>104.2</v>
      </c>
      <c r="X10" s="45"/>
      <c r="Y10" s="45"/>
      <c r="Z10" s="45"/>
      <c r="AA10" s="45"/>
      <c r="AB10" s="45"/>
      <c r="AC10" s="45"/>
      <c r="AD10" s="50">
        <f>データ!R6</f>
        <v>3456</v>
      </c>
      <c r="AE10" s="50"/>
      <c r="AF10" s="50"/>
      <c r="AG10" s="50"/>
      <c r="AH10" s="50"/>
      <c r="AI10" s="50"/>
      <c r="AJ10" s="50"/>
      <c r="AK10" s="2"/>
      <c r="AL10" s="50">
        <f>データ!V6</f>
        <v>1597</v>
      </c>
      <c r="AM10" s="50"/>
      <c r="AN10" s="50"/>
      <c r="AO10" s="50"/>
      <c r="AP10" s="50"/>
      <c r="AQ10" s="50"/>
      <c r="AR10" s="50"/>
      <c r="AS10" s="50"/>
      <c r="AT10" s="45">
        <f>データ!W6</f>
        <v>0.69</v>
      </c>
      <c r="AU10" s="45"/>
      <c r="AV10" s="45"/>
      <c r="AW10" s="45"/>
      <c r="AX10" s="45"/>
      <c r="AY10" s="45"/>
      <c r="AZ10" s="45"/>
      <c r="BA10" s="45"/>
      <c r="BB10" s="45">
        <f>データ!X6</f>
        <v>2314.4899999999998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lj4c4RTmA5UN+cQvJXcSkLMyBA3tMxYWDfbCvFvNanb34FgQXVKUIj/CHtFPawSrPmlCkicUXWQMWLrKaMd1Yg==" saltValue="MlKgP5I1SP97/n+9f5+G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303836</v>
      </c>
      <c r="D6" s="33">
        <f t="shared" si="3"/>
        <v>47</v>
      </c>
      <c r="E6" s="33">
        <f t="shared" si="3"/>
        <v>17</v>
      </c>
      <c r="F6" s="33">
        <f t="shared" si="3"/>
        <v>6</v>
      </c>
      <c r="G6" s="33">
        <f t="shared" si="3"/>
        <v>0</v>
      </c>
      <c r="H6" s="33" t="str">
        <f t="shared" si="3"/>
        <v>和歌山県　由良町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27.83</v>
      </c>
      <c r="Q6" s="34">
        <f t="shared" si="3"/>
        <v>104.2</v>
      </c>
      <c r="R6" s="34">
        <f t="shared" si="3"/>
        <v>3456</v>
      </c>
      <c r="S6" s="34">
        <f t="shared" si="3"/>
        <v>5788</v>
      </c>
      <c r="T6" s="34">
        <f t="shared" si="3"/>
        <v>30.94</v>
      </c>
      <c r="U6" s="34">
        <f t="shared" si="3"/>
        <v>187.07</v>
      </c>
      <c r="V6" s="34">
        <f t="shared" si="3"/>
        <v>1597</v>
      </c>
      <c r="W6" s="34">
        <f t="shared" si="3"/>
        <v>0.69</v>
      </c>
      <c r="X6" s="34">
        <f t="shared" si="3"/>
        <v>2314.4899999999998</v>
      </c>
      <c r="Y6" s="35">
        <f>IF(Y7="",NA(),Y7)</f>
        <v>96.86</v>
      </c>
      <c r="Z6" s="35">
        <f t="shared" ref="Z6:AH6" si="4">IF(Z7="",NA(),Z7)</f>
        <v>92.87</v>
      </c>
      <c r="AA6" s="35">
        <f t="shared" si="4"/>
        <v>108.01</v>
      </c>
      <c r="AB6" s="35">
        <f t="shared" si="4"/>
        <v>91.4</v>
      </c>
      <c r="AC6" s="35">
        <f t="shared" si="4"/>
        <v>81.47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1741.94</v>
      </c>
      <c r="BL6" s="35">
        <f t="shared" si="7"/>
        <v>1451.54</v>
      </c>
      <c r="BM6" s="35">
        <f t="shared" si="7"/>
        <v>1700.42</v>
      </c>
      <c r="BN6" s="35">
        <f t="shared" si="7"/>
        <v>1060.8599999999999</v>
      </c>
      <c r="BO6" s="35">
        <f t="shared" si="7"/>
        <v>1006.65</v>
      </c>
      <c r="BP6" s="34" t="str">
        <f>IF(BP7="","",IF(BP7="-","【-】","【"&amp;SUBSTITUTE(TEXT(BP7,"#,##0.00"),"-","△")&amp;"】"))</f>
        <v>【973.20】</v>
      </c>
      <c r="BQ6" s="35">
        <f>IF(BQ7="",NA(),BQ7)</f>
        <v>18.059999999999999</v>
      </c>
      <c r="BR6" s="35">
        <f t="shared" ref="BR6:BZ6" si="8">IF(BR7="",NA(),BR7)</f>
        <v>22.74</v>
      </c>
      <c r="BS6" s="35">
        <f t="shared" si="8"/>
        <v>21.56</v>
      </c>
      <c r="BT6" s="35">
        <f t="shared" si="8"/>
        <v>19.66</v>
      </c>
      <c r="BU6" s="35">
        <f t="shared" si="8"/>
        <v>22.01</v>
      </c>
      <c r="BV6" s="35">
        <f t="shared" si="8"/>
        <v>33.86</v>
      </c>
      <c r="BW6" s="35">
        <f t="shared" si="8"/>
        <v>33.58</v>
      </c>
      <c r="BX6" s="35">
        <f t="shared" si="8"/>
        <v>34.51</v>
      </c>
      <c r="BY6" s="35">
        <f t="shared" si="8"/>
        <v>45.81</v>
      </c>
      <c r="BZ6" s="35">
        <f t="shared" si="8"/>
        <v>43.43</v>
      </c>
      <c r="CA6" s="34" t="str">
        <f>IF(CA7="","",IF(CA7="-","【-】","【"&amp;SUBSTITUTE(TEXT(CA7,"#,##0.00"),"-","△")&amp;"】"))</f>
        <v>【45.14】</v>
      </c>
      <c r="CB6" s="35">
        <f>IF(CB7="",NA(),CB7)</f>
        <v>931.47</v>
      </c>
      <c r="CC6" s="35">
        <f t="shared" ref="CC6:CK6" si="9">IF(CC7="",NA(),CC7)</f>
        <v>742.52</v>
      </c>
      <c r="CD6" s="35">
        <f t="shared" si="9"/>
        <v>812.84</v>
      </c>
      <c r="CE6" s="35">
        <f t="shared" si="9"/>
        <v>892.67</v>
      </c>
      <c r="CF6" s="35">
        <f t="shared" si="9"/>
        <v>856.46</v>
      </c>
      <c r="CG6" s="35">
        <f t="shared" si="9"/>
        <v>510.15</v>
      </c>
      <c r="CH6" s="35">
        <f t="shared" si="9"/>
        <v>514.39</v>
      </c>
      <c r="CI6" s="35">
        <f t="shared" si="9"/>
        <v>476.11</v>
      </c>
      <c r="CJ6" s="35">
        <f t="shared" si="9"/>
        <v>383.92</v>
      </c>
      <c r="CK6" s="35">
        <f t="shared" si="9"/>
        <v>400.44</v>
      </c>
      <c r="CL6" s="34" t="str">
        <f>IF(CL7="","",IF(CL7="-","【-】","【"&amp;SUBSTITUTE(TEXT(CL7,"#,##0.00"),"-","△")&amp;"】"))</f>
        <v>【377.19】</v>
      </c>
      <c r="CM6" s="35">
        <f>IF(CM7="",NA(),CM7)</f>
        <v>23.6</v>
      </c>
      <c r="CN6" s="35">
        <f t="shared" ref="CN6:CV6" si="10">IF(CN7="",NA(),CN7)</f>
        <v>27.01</v>
      </c>
      <c r="CO6" s="35">
        <f t="shared" si="10"/>
        <v>27.28</v>
      </c>
      <c r="CP6" s="35">
        <f t="shared" si="10"/>
        <v>29.09</v>
      </c>
      <c r="CQ6" s="35">
        <f t="shared" si="10"/>
        <v>29.6</v>
      </c>
      <c r="CR6" s="35">
        <f t="shared" si="10"/>
        <v>29.86</v>
      </c>
      <c r="CS6" s="35">
        <f t="shared" si="10"/>
        <v>29.28</v>
      </c>
      <c r="CT6" s="35">
        <f t="shared" si="10"/>
        <v>29.4</v>
      </c>
      <c r="CU6" s="35">
        <f t="shared" si="10"/>
        <v>33.21</v>
      </c>
      <c r="CV6" s="35">
        <f t="shared" si="10"/>
        <v>32.229999999999997</v>
      </c>
      <c r="CW6" s="34" t="str">
        <f>IF(CW7="","",IF(CW7="-","【-】","【"&amp;SUBSTITUTE(TEXT(CW7,"#,##0.00"),"-","△")&amp;"】"))</f>
        <v>【33.69】</v>
      </c>
      <c r="CX6" s="35">
        <f>IF(CX7="",NA(),CX7)</f>
        <v>39.020000000000003</v>
      </c>
      <c r="CY6" s="35">
        <f t="shared" ref="CY6:DG6" si="11">IF(CY7="",NA(),CY7)</f>
        <v>47.78</v>
      </c>
      <c r="CZ6" s="35">
        <f t="shared" si="11"/>
        <v>48.07</v>
      </c>
      <c r="DA6" s="35">
        <f t="shared" si="11"/>
        <v>56.13</v>
      </c>
      <c r="DB6" s="35">
        <f t="shared" si="11"/>
        <v>54.29</v>
      </c>
      <c r="DC6" s="35">
        <f t="shared" si="11"/>
        <v>65.95</v>
      </c>
      <c r="DD6" s="35">
        <f t="shared" si="11"/>
        <v>66.819999999999993</v>
      </c>
      <c r="DE6" s="35">
        <f t="shared" si="11"/>
        <v>63.77</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5">
        <f t="shared" si="14"/>
        <v>0.09</v>
      </c>
      <c r="EN6" s="35">
        <f t="shared" si="14"/>
        <v>0.02</v>
      </c>
      <c r="EO6" s="34" t="str">
        <f>IF(EO7="","",IF(EO7="-","【-】","【"&amp;SUBSTITUTE(TEXT(EO7,"#,##0.00"),"-","△")&amp;"】"))</f>
        <v>【0.04】</v>
      </c>
    </row>
    <row r="7" spans="1:145" s="36" customFormat="1" x14ac:dyDescent="0.15">
      <c r="A7" s="28"/>
      <c r="B7" s="37">
        <v>2018</v>
      </c>
      <c r="C7" s="37">
        <v>303836</v>
      </c>
      <c r="D7" s="37">
        <v>47</v>
      </c>
      <c r="E7" s="37">
        <v>17</v>
      </c>
      <c r="F7" s="37">
        <v>6</v>
      </c>
      <c r="G7" s="37">
        <v>0</v>
      </c>
      <c r="H7" s="37" t="s">
        <v>98</v>
      </c>
      <c r="I7" s="37" t="s">
        <v>99</v>
      </c>
      <c r="J7" s="37" t="s">
        <v>100</v>
      </c>
      <c r="K7" s="37" t="s">
        <v>101</v>
      </c>
      <c r="L7" s="37" t="s">
        <v>102</v>
      </c>
      <c r="M7" s="37" t="s">
        <v>103</v>
      </c>
      <c r="N7" s="38" t="s">
        <v>104</v>
      </c>
      <c r="O7" s="38" t="s">
        <v>105</v>
      </c>
      <c r="P7" s="38">
        <v>27.83</v>
      </c>
      <c r="Q7" s="38">
        <v>104.2</v>
      </c>
      <c r="R7" s="38">
        <v>3456</v>
      </c>
      <c r="S7" s="38">
        <v>5788</v>
      </c>
      <c r="T7" s="38">
        <v>30.94</v>
      </c>
      <c r="U7" s="38">
        <v>187.07</v>
      </c>
      <c r="V7" s="38">
        <v>1597</v>
      </c>
      <c r="W7" s="38">
        <v>0.69</v>
      </c>
      <c r="X7" s="38">
        <v>2314.4899999999998</v>
      </c>
      <c r="Y7" s="38">
        <v>96.86</v>
      </c>
      <c r="Z7" s="38">
        <v>92.87</v>
      </c>
      <c r="AA7" s="38">
        <v>108.01</v>
      </c>
      <c r="AB7" s="38">
        <v>91.4</v>
      </c>
      <c r="AC7" s="38">
        <v>81.47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1741.94</v>
      </c>
      <c r="BL7" s="38">
        <v>1451.54</v>
      </c>
      <c r="BM7" s="38">
        <v>1700.42</v>
      </c>
      <c r="BN7" s="38">
        <v>1060.8599999999999</v>
      </c>
      <c r="BO7" s="38">
        <v>1006.65</v>
      </c>
      <c r="BP7" s="38">
        <v>973.2</v>
      </c>
      <c r="BQ7" s="38">
        <v>18.059999999999999</v>
      </c>
      <c r="BR7" s="38">
        <v>22.74</v>
      </c>
      <c r="BS7" s="38">
        <v>21.56</v>
      </c>
      <c r="BT7" s="38">
        <v>19.66</v>
      </c>
      <c r="BU7" s="38">
        <v>22.01</v>
      </c>
      <c r="BV7" s="38">
        <v>33.86</v>
      </c>
      <c r="BW7" s="38">
        <v>33.58</v>
      </c>
      <c r="BX7" s="38">
        <v>34.51</v>
      </c>
      <c r="BY7" s="38">
        <v>45.81</v>
      </c>
      <c r="BZ7" s="38">
        <v>43.43</v>
      </c>
      <c r="CA7" s="38">
        <v>45.14</v>
      </c>
      <c r="CB7" s="38">
        <v>931.47</v>
      </c>
      <c r="CC7" s="38">
        <v>742.52</v>
      </c>
      <c r="CD7" s="38">
        <v>812.84</v>
      </c>
      <c r="CE7" s="38">
        <v>892.67</v>
      </c>
      <c r="CF7" s="38">
        <v>856.46</v>
      </c>
      <c r="CG7" s="38">
        <v>510.15</v>
      </c>
      <c r="CH7" s="38">
        <v>514.39</v>
      </c>
      <c r="CI7" s="38">
        <v>476.11</v>
      </c>
      <c r="CJ7" s="38">
        <v>383.92</v>
      </c>
      <c r="CK7" s="38">
        <v>400.44</v>
      </c>
      <c r="CL7" s="38">
        <v>377.19</v>
      </c>
      <c r="CM7" s="38">
        <v>23.6</v>
      </c>
      <c r="CN7" s="38">
        <v>27.01</v>
      </c>
      <c r="CO7" s="38">
        <v>27.28</v>
      </c>
      <c r="CP7" s="38">
        <v>29.09</v>
      </c>
      <c r="CQ7" s="38">
        <v>29.6</v>
      </c>
      <c r="CR7" s="38">
        <v>29.86</v>
      </c>
      <c r="CS7" s="38">
        <v>29.28</v>
      </c>
      <c r="CT7" s="38">
        <v>29.4</v>
      </c>
      <c r="CU7" s="38">
        <v>33.21</v>
      </c>
      <c r="CV7" s="38">
        <v>32.229999999999997</v>
      </c>
      <c r="CW7" s="38">
        <v>33.69</v>
      </c>
      <c r="CX7" s="38">
        <v>39.020000000000003</v>
      </c>
      <c r="CY7" s="38">
        <v>47.78</v>
      </c>
      <c r="CZ7" s="38">
        <v>48.07</v>
      </c>
      <c r="DA7" s="38">
        <v>56.13</v>
      </c>
      <c r="DB7" s="38">
        <v>54.29</v>
      </c>
      <c r="DC7" s="38">
        <v>65.95</v>
      </c>
      <c r="DD7" s="38">
        <v>66.819999999999993</v>
      </c>
      <c r="DE7" s="38">
        <v>63.77</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2019-12-05T05:25:17Z</dcterms:created>
  <dcterms:modified xsi:type="dcterms:W3CDTF">2020-02-06T04:25:11Z</dcterms:modified>
  <cp:category/>
</cp:coreProperties>
</file>