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311017\Desktop\上下水道課庶務ファイル\R01_庶務(川端)\02_公営企業会計財務関係\00_各種調査\R02.02.07〆_経営比較分析表\02_県へ回答\"/>
    </mc:Choice>
  </mc:AlternateContent>
  <workbookProtection workbookAlgorithmName="SHA-512" workbookHashValue="4n41TLtUdLiY2QIJYJSc0jnpBrpAZzBnD0ftQGVqLcn2TnCDVSvjepjEyIG33A7hp16veAq4LXa89PlFZegs8w==" workbookSaltValue="UEwwM6rd/PbALgy5uYptn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<sst xmlns="http://schemas.openxmlformats.org/spreadsheetml/2006/main" count="228" uniqueCount="114">
  <si>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</si>
  <si>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</si>
  <si>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</si>
  <si>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</si>
  <si>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</si>
  <si>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</si>
  <si>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</si>
  <si>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</si>
  <si>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</si>
  <si>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</si>
  <si>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</si>
  <si>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</si>
  <si>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</si>
  <si>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</si>
  <si>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</si>
  <si>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</si>
  <si>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</si>
  <si>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</si>
  <si>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</si>
  <si>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</si>
  <si>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</si>
  <si>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</si>
  <si>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</si>
  <si>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</si>
  <si>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</si>
  <si>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</si>
  <si>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</si>
  <si>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</si>
  <si>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</si>
  <si>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</si>
  <si>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</si>
  <si>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</si>
  <si>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</si>
  <si>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</si>
  <si>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</si>
  <si>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</si>
  <si>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</si>
  <si>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</si>
  <si>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</si>
  <si>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</si>
  <si>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</si>
  <si>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</si>
  <si>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</si>
  <si>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</si>
  <si>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</si>
  <si>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</si>
  <si>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</si>
  <si>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</si>
  <si>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</si>
  <si>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</si>
  <si>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</si>
  <si>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</si>
  <si>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</si>
  <si>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</si>
  <si>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</si>
  <si>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</si>
  <si>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</si>
  <si>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</si>
  <si>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</si>
  <si>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</si>
  <si>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</si>
  <si>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</si>
  <si>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</si>
  <si>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</si>
  <si>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</si>
  <si>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</si>
  <si>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</si>
  <si>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</si>
  <si>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</si>
  <si>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</si>
  <si>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</si>
  <si>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</si>
  <si>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</si>
  <si>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</si>
  <si>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</si>
  <si>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</si>
  <si>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</si>
  <si>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</si>
  <si>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</si>
  <si>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</si>
  <si>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</si>
  <si>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</si>
  <si>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</si>
  <si>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</si>
  <si>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</si>
  <si>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</si>
  <si>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</si>
  <si>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</si>
  <si>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</si>
  <si>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</si>
  <si>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</si>
  <si>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</si>
  <si>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</si>
  <si>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</si>
  <si>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</si>
  <si>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</si>
  <si>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</si>
  <si>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</si>
  <si>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</si>
  <si>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</si>
  <si>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</si>
  <si>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</si>
  <si>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</si>
  <si>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</si>
  <si>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</si>
  <si>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</si>
  <si>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</si>
  <si>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</si>
  <si>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</si>
  <si>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</si>
  <si>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</si>
  <si>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管路施設は整備開始後２０年が経過しているが、管路施設の耐用年数が５０年であることから当面大規模な更新は必要無い。引き続き管路施設は、公共下水道道事業として維持管理していく。</t>
    <rPh sb="57" eb="58">
      <t>ヒ</t>
    </rPh>
    <rPh sb="59" eb="60">
      <t>ツヅ</t>
    </rPh>
    <rPh sb="61" eb="63">
      <t>カンロ</t>
    </rPh>
    <rPh sb="63" eb="65">
      <t>シセツ</t>
    </rPh>
    <rPh sb="78" eb="80">
      <t>イジ</t>
    </rPh>
    <rPh sb="80" eb="82">
      <t>カンリ</t>
    </rPh>
    <phoneticPr fontId="4"/>
  </si>
  <si>
    <t>　事業計画当初から人口減などにより使用料収入及び水洗化率も伸び悩んいでいたため、経費回収率が全国平均値より低く、汚水処理原価も高く推移している。
　収益的収支比率は、一般会計からの繰入金により維持できており、また、企業債残高対事業規模比率では、企業債の償還金を全額一般会計繰入金に依存している状況のため０％となっている。
　施設利用率は、類似団体平均値と比べ低く推移している。
　平成３０年度末に公共下水道事業に統合した。</t>
    <rPh sb="196" eb="197">
      <t>マツ</t>
    </rPh>
    <phoneticPr fontId="4"/>
  </si>
  <si>
    <t>　公共下水道事業に統合したことにより町全体の経費回収率及び汚水処理原価の改善が図られる見込みである。</t>
    <rPh sb="9" eb="11">
      <t>トウゴウ</t>
    </rPh>
    <rPh sb="39" eb="40">
      <t>ハカ</t>
    </rPh>
    <rPh sb="43" eb="45">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</si>
</sst>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0C-44D9-A8AD-F775A299AE3C}"/>
            </c:ext>
          </c:extLst>
        </c:ser>
        <c:dLbls>
          <c:showLegendKey val="0"/>
          <c:showVal val="0"/>
          <c:showCatName val="0"/>
          <c:showSerName val="0"/>
          <c:showPercent val="0"/>
          <c:showBubbleSize val="0"/>
        </c:dLbls>
        <c:gapWidth val="150"/>
        <c:axId val="236040408"/>
        <c:axId val="2360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xmlns:c16r2="http://schemas.microsoft.com/office/drawing/2015/06/chart">
            <c:ext xmlns:c16="http://schemas.microsoft.com/office/drawing/2014/chart" uri="{C3380CC4-5D6E-409C-BE32-E72D297353CC}">
              <c16:uniqueId val="{00000001-AE0C-44D9-A8AD-F775A299AE3C}"/>
            </c:ext>
          </c:extLst>
        </c:ser>
        <c:dLbls>
          <c:showLegendKey val="0"/>
          <c:showVal val="0"/>
          <c:showCatName val="0"/>
          <c:showSerName val="0"/>
          <c:showPercent val="0"/>
          <c:showBubbleSize val="0"/>
        </c:dLbls>
        <c:marker val="1"/>
        <c:smooth val="0"/>
        <c:axId val="236040408"/>
        <c:axId val="236040800"/>
      </c:lineChart>
      <c:dateAx>
        <c:axId val="236040408"/>
        <c:scaling>
          <c:orientation val="minMax"/>
        </c:scaling>
        <c:delete val="1"/>
        <c:axPos val="b"/>
        <c:numFmt formatCode="ge" sourceLinked="1"/>
        <c:majorTickMark val="none"/>
        <c:minorTickMark val="none"/>
        <c:tickLblPos val="none"/>
        <c:crossAx val="236040800"/>
        <c:crosses val="autoZero"/>
        <c:auto val="1"/>
        <c:lblOffset val="100"/>
        <c:baseTimeUnit val="years"/>
      </c:dateAx>
      <c:valAx>
        <c:axId val="2360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31.61</c:v>
                </c:pt>
                <c:pt idx="1">
                  <c:v>140.65</c:v>
                </c:pt>
                <c:pt idx="2">
                  <c:v>65.81</c:v>
                </c:pt>
                <c:pt idx="3">
                  <c:v>28.39</c:v>
                </c:pt>
                <c:pt idx="4">
                  <c:v>26.13</c:v>
                </c:pt>
              </c:numCache>
            </c:numRef>
          </c:val>
          <c:extLst xmlns:c16r2="http://schemas.microsoft.com/office/drawing/2015/06/chart">
            <c:ext xmlns:c16="http://schemas.microsoft.com/office/drawing/2014/chart" uri="{C3380CC4-5D6E-409C-BE32-E72D297353CC}">
              <c16:uniqueId val="{00000000-E7AF-468E-A7EC-CECA6B726530}"/>
            </c:ext>
          </c:extLst>
        </c:ser>
        <c:dLbls>
          <c:showLegendKey val="0"/>
          <c:showVal val="0"/>
          <c:showCatName val="0"/>
          <c:showSerName val="0"/>
          <c:showPercent val="0"/>
          <c:showBubbleSize val="0"/>
        </c:dLbls>
        <c:gapWidth val="150"/>
        <c:axId val="258098360"/>
        <c:axId val="2580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xmlns:c16r2="http://schemas.microsoft.com/office/drawing/2015/06/chart">
            <c:ext xmlns:c16="http://schemas.microsoft.com/office/drawing/2014/chart" uri="{C3380CC4-5D6E-409C-BE32-E72D297353CC}">
              <c16:uniqueId val="{00000001-E7AF-468E-A7EC-CECA6B726530}"/>
            </c:ext>
          </c:extLst>
        </c:ser>
        <c:dLbls>
          <c:showLegendKey val="0"/>
          <c:showVal val="0"/>
          <c:showCatName val="0"/>
          <c:showSerName val="0"/>
          <c:showPercent val="0"/>
          <c:showBubbleSize val="0"/>
        </c:dLbls>
        <c:marker val="1"/>
        <c:smooth val="0"/>
        <c:axId val="258098360"/>
        <c:axId val="258098752"/>
      </c:lineChart>
      <c:dateAx>
        <c:axId val="258098360"/>
        <c:scaling>
          <c:orientation val="minMax"/>
        </c:scaling>
        <c:delete val="1"/>
        <c:axPos val="b"/>
        <c:numFmt formatCode="ge" sourceLinked="1"/>
        <c:majorTickMark val="none"/>
        <c:minorTickMark val="none"/>
        <c:tickLblPos val="none"/>
        <c:crossAx val="258098752"/>
        <c:crosses val="autoZero"/>
        <c:auto val="1"/>
        <c:lblOffset val="100"/>
        <c:baseTimeUnit val="years"/>
      </c:dateAx>
      <c:valAx>
        <c:axId val="2580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9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81.900000000000006</c:v>
                </c:pt>
                <c:pt idx="1">
                  <c:v>79.09</c:v>
                </c:pt>
                <c:pt idx="2">
                  <c:v>80.31</c:v>
                </c:pt>
                <c:pt idx="3">
                  <c:v>80.56</c:v>
                </c:pt>
                <c:pt idx="4">
                  <c:v>83.57</c:v>
                </c:pt>
              </c:numCache>
            </c:numRef>
          </c:val>
          <c:extLst xmlns:c16r2="http://schemas.microsoft.com/office/drawing/2015/06/chart">
            <c:ext xmlns:c16="http://schemas.microsoft.com/office/drawing/2014/chart" uri="{C3380CC4-5D6E-409C-BE32-E72D297353CC}">
              <c16:uniqueId val="{00000000-2571-4840-AA81-C5CD3171CD4B}"/>
            </c:ext>
          </c:extLst>
        </c:ser>
        <c:dLbls>
          <c:showLegendKey val="0"/>
          <c:showVal val="0"/>
          <c:showCatName val="0"/>
          <c:showSerName val="0"/>
          <c:showPercent val="0"/>
          <c:showBubbleSize val="0"/>
        </c:dLbls>
        <c:gapWidth val="150"/>
        <c:axId val="400855792"/>
        <c:axId val="40085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xmlns:c16r2="http://schemas.microsoft.com/office/drawing/2015/06/chart">
            <c:ext xmlns:c16="http://schemas.microsoft.com/office/drawing/2014/chart" uri="{C3380CC4-5D6E-409C-BE32-E72D297353CC}">
              <c16:uniqueId val="{00000001-2571-4840-AA81-C5CD3171CD4B}"/>
            </c:ext>
          </c:extLst>
        </c:ser>
        <c:dLbls>
          <c:showLegendKey val="0"/>
          <c:showVal val="0"/>
          <c:showCatName val="0"/>
          <c:showSerName val="0"/>
          <c:showPercent val="0"/>
          <c:showBubbleSize val="0"/>
        </c:dLbls>
        <c:marker val="1"/>
        <c:smooth val="0"/>
        <c:axId val="400855792"/>
        <c:axId val="400856184"/>
      </c:lineChart>
      <c:dateAx>
        <c:axId val="400855792"/>
        <c:scaling>
          <c:orientation val="minMax"/>
        </c:scaling>
        <c:delete val="1"/>
        <c:axPos val="b"/>
        <c:numFmt formatCode="ge" sourceLinked="1"/>
        <c:majorTickMark val="none"/>
        <c:minorTickMark val="none"/>
        <c:tickLblPos val="none"/>
        <c:crossAx val="400856184"/>
        <c:crosses val="autoZero"/>
        <c:auto val="1"/>
        <c:lblOffset val="100"/>
        <c:baseTimeUnit val="years"/>
      </c:dateAx>
      <c:valAx>
        <c:axId val="40085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5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78.459999999999994</c:v>
                </c:pt>
                <c:pt idx="1">
                  <c:v>79.2</c:v>
                </c:pt>
                <c:pt idx="2">
                  <c:v>83.03</c:v>
                </c:pt>
                <c:pt idx="3">
                  <c:v>93.27</c:v>
                </c:pt>
                <c:pt idx="4">
                  <c:v>95.09</c:v>
                </c:pt>
              </c:numCache>
            </c:numRef>
          </c:val>
          <c:extLst xmlns:c16r2="http://schemas.microsoft.com/office/drawing/2015/06/chart">
            <c:ext xmlns:c16="http://schemas.microsoft.com/office/drawing/2014/chart" uri="{C3380CC4-5D6E-409C-BE32-E72D297353CC}">
              <c16:uniqueId val="{00000000-F568-4819-B6FC-F5FFC9A27731}"/>
            </c:ext>
          </c:extLst>
        </c:ser>
        <c:dLbls>
          <c:showLegendKey val="0"/>
          <c:showVal val="0"/>
          <c:showCatName val="0"/>
          <c:showSerName val="0"/>
          <c:showPercent val="0"/>
          <c:showBubbleSize val="0"/>
        </c:dLbls>
        <c:gapWidth val="150"/>
        <c:axId val="236041976"/>
        <c:axId val="2360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68-4819-B6FC-F5FFC9A27731}"/>
            </c:ext>
          </c:extLst>
        </c:ser>
        <c:dLbls>
          <c:showLegendKey val="0"/>
          <c:showVal val="0"/>
          <c:showCatName val="0"/>
          <c:showSerName val="0"/>
          <c:showPercent val="0"/>
          <c:showBubbleSize val="0"/>
        </c:dLbls>
        <c:marker val="1"/>
        <c:smooth val="0"/>
        <c:axId val="236041976"/>
        <c:axId val="236042368"/>
      </c:lineChart>
      <c:dateAx>
        <c:axId val="236041976"/>
        <c:scaling>
          <c:orientation val="minMax"/>
        </c:scaling>
        <c:delete val="1"/>
        <c:axPos val="b"/>
        <c:numFmt formatCode="ge" sourceLinked="1"/>
        <c:majorTickMark val="none"/>
        <c:minorTickMark val="none"/>
        <c:tickLblPos val="none"/>
        <c:crossAx val="236042368"/>
        <c:crosses val="autoZero"/>
        <c:auto val="1"/>
        <c:lblOffset val="100"/>
        <c:baseTimeUnit val="years"/>
      </c:dateAx>
      <c:valAx>
        <c:axId val="2360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2D-451E-AE9C-FB0C17118A46}"/>
            </c:ext>
          </c:extLst>
        </c:ser>
        <c:dLbls>
          <c:showLegendKey val="0"/>
          <c:showVal val="0"/>
          <c:showCatName val="0"/>
          <c:showSerName val="0"/>
          <c:showPercent val="0"/>
          <c:showBubbleSize val="0"/>
        </c:dLbls>
        <c:gapWidth val="150"/>
        <c:axId val="246852912"/>
        <c:axId val="35403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2D-451E-AE9C-FB0C17118A46}"/>
            </c:ext>
          </c:extLst>
        </c:ser>
        <c:dLbls>
          <c:showLegendKey val="0"/>
          <c:showVal val="0"/>
          <c:showCatName val="0"/>
          <c:showSerName val="0"/>
          <c:showPercent val="0"/>
          <c:showBubbleSize val="0"/>
        </c:dLbls>
        <c:marker val="1"/>
        <c:smooth val="0"/>
        <c:axId val="246852912"/>
        <c:axId val="354039208"/>
      </c:lineChart>
      <c:dateAx>
        <c:axId val="246852912"/>
        <c:scaling>
          <c:orientation val="minMax"/>
        </c:scaling>
        <c:delete val="1"/>
        <c:axPos val="b"/>
        <c:numFmt formatCode="ge" sourceLinked="1"/>
        <c:majorTickMark val="none"/>
        <c:minorTickMark val="none"/>
        <c:tickLblPos val="none"/>
        <c:crossAx val="354039208"/>
        <c:crosses val="autoZero"/>
        <c:auto val="1"/>
        <c:lblOffset val="100"/>
        <c:baseTimeUnit val="years"/>
      </c:dateAx>
      <c:valAx>
        <c:axId val="35403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94-447B-BE3A-493B76DB0CE8}"/>
            </c:ext>
          </c:extLst>
        </c:ser>
        <c:dLbls>
          <c:showLegendKey val="0"/>
          <c:showVal val="0"/>
          <c:showCatName val="0"/>
          <c:showSerName val="0"/>
          <c:showPercent val="0"/>
          <c:showBubbleSize val="0"/>
        </c:dLbls>
        <c:gapWidth val="150"/>
        <c:axId val="354040384"/>
        <c:axId val="35404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94-447B-BE3A-493B76DB0CE8}"/>
            </c:ext>
          </c:extLst>
        </c:ser>
        <c:dLbls>
          <c:showLegendKey val="0"/>
          <c:showVal val="0"/>
          <c:showCatName val="0"/>
          <c:showSerName val="0"/>
          <c:showPercent val="0"/>
          <c:showBubbleSize val="0"/>
        </c:dLbls>
        <c:marker val="1"/>
        <c:smooth val="0"/>
        <c:axId val="354040384"/>
        <c:axId val="354040776"/>
      </c:lineChart>
      <c:dateAx>
        <c:axId val="354040384"/>
        <c:scaling>
          <c:orientation val="minMax"/>
        </c:scaling>
        <c:delete val="1"/>
        <c:axPos val="b"/>
        <c:numFmt formatCode="ge" sourceLinked="1"/>
        <c:majorTickMark val="none"/>
        <c:minorTickMark val="none"/>
        <c:tickLblPos val="none"/>
        <c:crossAx val="354040776"/>
        <c:crosses val="autoZero"/>
        <c:auto val="1"/>
        <c:lblOffset val="100"/>
        <c:baseTimeUnit val="years"/>
      </c:dateAx>
      <c:valAx>
        <c:axId val="35404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E7-4A0E-BD59-599C414E44F3}"/>
            </c:ext>
          </c:extLst>
        </c:ser>
        <c:dLbls>
          <c:showLegendKey val="0"/>
          <c:showVal val="0"/>
          <c:showCatName val="0"/>
          <c:showSerName val="0"/>
          <c:showPercent val="0"/>
          <c:showBubbleSize val="0"/>
        </c:dLbls>
        <c:gapWidth val="150"/>
        <c:axId val="354041952"/>
        <c:axId val="35404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E7-4A0E-BD59-599C414E44F3}"/>
            </c:ext>
          </c:extLst>
        </c:ser>
        <c:dLbls>
          <c:showLegendKey val="0"/>
          <c:showVal val="0"/>
          <c:showCatName val="0"/>
          <c:showSerName val="0"/>
          <c:showPercent val="0"/>
          <c:showBubbleSize val="0"/>
        </c:dLbls>
        <c:marker val="1"/>
        <c:smooth val="0"/>
        <c:axId val="354041952"/>
        <c:axId val="354042344"/>
      </c:lineChart>
      <c:dateAx>
        <c:axId val="354041952"/>
        <c:scaling>
          <c:orientation val="minMax"/>
        </c:scaling>
        <c:delete val="1"/>
        <c:axPos val="b"/>
        <c:numFmt formatCode="ge" sourceLinked="1"/>
        <c:majorTickMark val="none"/>
        <c:minorTickMark val="none"/>
        <c:tickLblPos val="none"/>
        <c:crossAx val="354042344"/>
        <c:crosses val="autoZero"/>
        <c:auto val="1"/>
        <c:lblOffset val="100"/>
        <c:baseTimeUnit val="years"/>
      </c:dateAx>
      <c:valAx>
        <c:axId val="35404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D3-4D38-85EB-057D11060D70}"/>
            </c:ext>
          </c:extLst>
        </c:ser>
        <c:dLbls>
          <c:showLegendKey val="0"/>
          <c:showVal val="0"/>
          <c:showCatName val="0"/>
          <c:showSerName val="0"/>
          <c:showPercent val="0"/>
          <c:showBubbleSize val="0"/>
        </c:dLbls>
        <c:gapWidth val="150"/>
        <c:axId val="354958672"/>
        <c:axId val="35495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D3-4D38-85EB-057D11060D70}"/>
            </c:ext>
          </c:extLst>
        </c:ser>
        <c:dLbls>
          <c:showLegendKey val="0"/>
          <c:showVal val="0"/>
          <c:showCatName val="0"/>
          <c:showSerName val="0"/>
          <c:showPercent val="0"/>
          <c:showBubbleSize val="0"/>
        </c:dLbls>
        <c:marker val="1"/>
        <c:smooth val="0"/>
        <c:axId val="354958672"/>
        <c:axId val="354959064"/>
      </c:lineChart>
      <c:dateAx>
        <c:axId val="354958672"/>
        <c:scaling>
          <c:orientation val="minMax"/>
        </c:scaling>
        <c:delete val="1"/>
        <c:axPos val="b"/>
        <c:numFmt formatCode="ge" sourceLinked="1"/>
        <c:majorTickMark val="none"/>
        <c:minorTickMark val="none"/>
        <c:tickLblPos val="none"/>
        <c:crossAx val="354959064"/>
        <c:crosses val="autoZero"/>
        <c:auto val="1"/>
        <c:lblOffset val="100"/>
        <c:baseTimeUnit val="years"/>
      </c:dateAx>
      <c:valAx>
        <c:axId val="35495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60-4E35-AC5D-BD22742CB50C}"/>
            </c:ext>
          </c:extLst>
        </c:ser>
        <c:dLbls>
          <c:showLegendKey val="0"/>
          <c:showVal val="0"/>
          <c:showCatName val="0"/>
          <c:showSerName val="0"/>
          <c:showPercent val="0"/>
          <c:showBubbleSize val="0"/>
        </c:dLbls>
        <c:gapWidth val="150"/>
        <c:axId val="430295816"/>
        <c:axId val="43029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0B60-4E35-AC5D-BD22742CB50C}"/>
            </c:ext>
          </c:extLst>
        </c:ser>
        <c:dLbls>
          <c:showLegendKey val="0"/>
          <c:showVal val="0"/>
          <c:showCatName val="0"/>
          <c:showSerName val="0"/>
          <c:showPercent val="0"/>
          <c:showBubbleSize val="0"/>
        </c:dLbls>
        <c:marker val="1"/>
        <c:smooth val="0"/>
        <c:axId val="430295816"/>
        <c:axId val="430296208"/>
      </c:lineChart>
      <c:dateAx>
        <c:axId val="430295816"/>
        <c:scaling>
          <c:orientation val="minMax"/>
        </c:scaling>
        <c:delete val="1"/>
        <c:axPos val="b"/>
        <c:numFmt formatCode="ge" sourceLinked="1"/>
        <c:majorTickMark val="none"/>
        <c:minorTickMark val="none"/>
        <c:tickLblPos val="none"/>
        <c:crossAx val="430296208"/>
        <c:crosses val="autoZero"/>
        <c:auto val="1"/>
        <c:lblOffset val="100"/>
        <c:baseTimeUnit val="years"/>
      </c:dateAx>
      <c:valAx>
        <c:axId val="43029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29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36.659999999999997</c:v>
                </c:pt>
                <c:pt idx="1">
                  <c:v>34.29</c:v>
                </c:pt>
                <c:pt idx="2">
                  <c:v>32.840000000000003</c:v>
                </c:pt>
                <c:pt idx="3">
                  <c:v>28.54</c:v>
                </c:pt>
                <c:pt idx="4">
                  <c:v>53.08</c:v>
                </c:pt>
              </c:numCache>
            </c:numRef>
          </c:val>
          <c:extLst xmlns:c16r2="http://schemas.microsoft.com/office/drawing/2015/06/chart">
            <c:ext xmlns:c16="http://schemas.microsoft.com/office/drawing/2014/chart" uri="{C3380CC4-5D6E-409C-BE32-E72D297353CC}">
              <c16:uniqueId val="{00000000-B873-4462-B10D-88ABD92C28BB}"/>
            </c:ext>
          </c:extLst>
        </c:ser>
        <c:dLbls>
          <c:showLegendKey val="0"/>
          <c:showVal val="0"/>
          <c:showCatName val="0"/>
          <c:showSerName val="0"/>
          <c:showPercent val="0"/>
          <c:showBubbleSize val="0"/>
        </c:dLbls>
        <c:gapWidth val="150"/>
        <c:axId val="430297384"/>
        <c:axId val="38834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873-4462-B10D-88ABD92C28BB}"/>
            </c:ext>
          </c:extLst>
        </c:ser>
        <c:dLbls>
          <c:showLegendKey val="0"/>
          <c:showVal val="0"/>
          <c:showCatName val="0"/>
          <c:showSerName val="0"/>
          <c:showPercent val="0"/>
          <c:showBubbleSize val="0"/>
        </c:dLbls>
        <c:marker val="1"/>
        <c:smooth val="0"/>
        <c:axId val="430297384"/>
        <c:axId val="388343664"/>
      </c:lineChart>
      <c:dateAx>
        <c:axId val="430297384"/>
        <c:scaling>
          <c:orientation val="minMax"/>
        </c:scaling>
        <c:delete val="1"/>
        <c:axPos val="b"/>
        <c:numFmt formatCode="ge" sourceLinked="1"/>
        <c:majorTickMark val="none"/>
        <c:minorTickMark val="none"/>
        <c:tickLblPos val="none"/>
        <c:crossAx val="388343664"/>
        <c:crosses val="autoZero"/>
        <c:auto val="1"/>
        <c:lblOffset val="100"/>
        <c:baseTimeUnit val="years"/>
      </c:dateAx>
      <c:valAx>
        <c:axId val="38834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29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495.7</c:v>
                </c:pt>
                <c:pt idx="1">
                  <c:v>572.44000000000005</c:v>
                </c:pt>
                <c:pt idx="2">
                  <c:v>655.09</c:v>
                </c:pt>
                <c:pt idx="3">
                  <c:v>712.81</c:v>
                </c:pt>
                <c:pt idx="4">
                  <c:v>342.83</c:v>
                </c:pt>
              </c:numCache>
            </c:numRef>
          </c:val>
          <c:extLst xmlns:c16r2="http://schemas.microsoft.com/office/drawing/2015/06/chart">
            <c:ext xmlns:c16="http://schemas.microsoft.com/office/drawing/2014/chart" uri="{C3380CC4-5D6E-409C-BE32-E72D297353CC}">
              <c16:uniqueId val="{00000000-A6EF-4EC6-95E0-F12FB3D2EA69}"/>
            </c:ext>
          </c:extLst>
        </c:ser>
        <c:dLbls>
          <c:showLegendKey val="0"/>
          <c:showVal val="0"/>
          <c:showCatName val="0"/>
          <c:showSerName val="0"/>
          <c:showPercent val="0"/>
          <c:showBubbleSize val="0"/>
        </c:dLbls>
        <c:gapWidth val="150"/>
        <c:axId val="388344840"/>
        <c:axId val="38834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xmlns:c16r2="http://schemas.microsoft.com/office/drawing/2015/06/chart">
            <c:ext xmlns:c16="http://schemas.microsoft.com/office/drawing/2014/chart" uri="{C3380CC4-5D6E-409C-BE32-E72D297353CC}">
              <c16:uniqueId val="{00000001-A6EF-4EC6-95E0-F12FB3D2EA69}"/>
            </c:ext>
          </c:extLst>
        </c:ser>
        <c:dLbls>
          <c:showLegendKey val="0"/>
          <c:showVal val="0"/>
          <c:showCatName val="0"/>
          <c:showSerName val="0"/>
          <c:showPercent val="0"/>
          <c:showBubbleSize val="0"/>
        </c:dLbls>
        <c:marker val="1"/>
        <c:smooth val="0"/>
        <c:axId val="388344840"/>
        <c:axId val="388345232"/>
      </c:lineChart>
      <c:dateAx>
        <c:axId val="388344840"/>
        <c:scaling>
          <c:orientation val="minMax"/>
        </c:scaling>
        <c:delete val="1"/>
        <c:axPos val="b"/>
        <c:numFmt formatCode="ge" sourceLinked="1"/>
        <c:majorTickMark val="none"/>
        <c:minorTickMark val="none"/>
        <c:tickLblPos val="none"/>
        <c:crossAx val="388345232"/>
        <c:crosses val="autoZero"/>
        <c:auto val="1"/>
        <c:lblOffset val="100"/>
        <c:baseTimeUnit val="years"/>
      </c:dateAx>
      <c:valAx>
        <c:axId val="38834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由良町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5788</v>
      </c>
      <c r="AM8" s="50"/>
      <c r="AN8" s="50"/>
      <c r="AO8" s="50"/>
      <c r="AP8" s="50"/>
      <c r="AQ8" s="50"/>
      <c r="AR8" s="50"/>
      <c r="AS8" s="50"/>
      <c r="AT8" s="45">
        <f>データ!T6</f>
        <v>30.94</v>
      </c>
      <c r="AU8" s="45"/>
      <c r="AV8" s="45"/>
      <c r="AW8" s="45"/>
      <c r="AX8" s="45"/>
      <c r="AY8" s="45"/>
      <c r="AZ8" s="45"/>
      <c r="BA8" s="45"/>
      <c r="BB8" s="45">
        <f>データ!U6</f>
        <v>187.07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8.49</v>
      </c>
      <c r="Q10" s="45"/>
      <c r="R10" s="45"/>
      <c r="S10" s="45"/>
      <c r="T10" s="45"/>
      <c r="U10" s="45"/>
      <c r="V10" s="45"/>
      <c r="W10" s="45">
        <f>データ!Q6</f>
        <v>303.77</v>
      </c>
      <c r="X10" s="45"/>
      <c r="Y10" s="45"/>
      <c r="Z10" s="45"/>
      <c r="AA10" s="45"/>
      <c r="AB10" s="45"/>
      <c r="AC10" s="45"/>
      <c r="AD10" s="50">
        <f>データ!R6</f>
        <v>3456</v>
      </c>
      <c r="AE10" s="50"/>
      <c r="AF10" s="50"/>
      <c r="AG10" s="50"/>
      <c r="AH10" s="50"/>
      <c r="AI10" s="50"/>
      <c r="AJ10" s="50"/>
      <c r="AK10" s="2"/>
      <c r="AL10" s="50">
        <f>データ!V6</f>
        <v>487</v>
      </c>
      <c r="AM10" s="50"/>
      <c r="AN10" s="50"/>
      <c r="AO10" s="50"/>
      <c r="AP10" s="50"/>
      <c r="AQ10" s="50"/>
      <c r="AR10" s="50"/>
      <c r="AS10" s="50"/>
      <c r="AT10" s="45">
        <f>データ!W6</f>
        <v>0.26</v>
      </c>
      <c r="AU10" s="45"/>
      <c r="AV10" s="45"/>
      <c r="AW10" s="45"/>
      <c r="AX10" s="45"/>
      <c r="AY10" s="45"/>
      <c r="AZ10" s="45"/>
      <c r="BA10" s="45"/>
      <c r="BB10" s="45">
        <f>データ!X6</f>
        <v>1873.08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0b9hLIZ57Y8wRQQljgxYP71c3EXMoB3q3CaOlBkac8etqgjRnjI8hwV+gfCB09YhDrX6nJ2y38dSQ5pV3zYIaA==" saltValue="FKnPVC0kjfsXgi+s2zKJ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303836</v>
      </c>
      <c r="D6" s="33">
        <f t="shared" si="3"/>
        <v>47</v>
      </c>
      <c r="E6" s="33">
        <f t="shared" si="3"/>
        <v>17</v>
      </c>
      <c r="F6" s="33">
        <f t="shared" si="3"/>
        <v>4</v>
      </c>
      <c r="G6" s="33">
        <f t="shared" si="3"/>
        <v>0</v>
      </c>
      <c r="H6" s="33" t="str">
        <f t="shared" si="3"/>
        <v>和歌山県　由良町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8.49</v>
      </c>
      <c r="Q6" s="34">
        <f t="shared" si="3"/>
        <v>303.77</v>
      </c>
      <c r="R6" s="34">
        <f t="shared" si="3"/>
        <v>3456</v>
      </c>
      <c r="S6" s="34">
        <f t="shared" si="3"/>
        <v>5788</v>
      </c>
      <c r="T6" s="34">
        <f t="shared" si="3"/>
        <v>30.94</v>
      </c>
      <c r="U6" s="34">
        <f t="shared" si="3"/>
        <v>187.07</v>
      </c>
      <c r="V6" s="34">
        <f t="shared" si="3"/>
        <v>487</v>
      </c>
      <c r="W6" s="34">
        <f t="shared" si="3"/>
        <v>0.26</v>
      </c>
      <c r="X6" s="34">
        <f t="shared" si="3"/>
        <v>1873.08</v>
      </c>
      <c r="Y6" s="35">
        <f>IF(Y7="",NA(),Y7)</f>
        <v>78.459999999999994</v>
      </c>
      <c r="Z6" s="35">
        <f t="shared" ref="Z6:AH6" si="4">IF(Z7="",NA(),Z7)</f>
        <v>79.2</v>
      </c>
      <c r="AA6" s="35">
        <f t="shared" si="4"/>
        <v>83.03</v>
      </c>
      <c r="AB6" s="35">
        <f t="shared" si="4"/>
        <v>93.27</v>
      </c>
      <c r="AC6" s="35">
        <f t="shared" si="4"/>
        <v>95.09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36.659999999999997</v>
      </c>
      <c r="BR6" s="35">
        <f t="shared" ref="BR6:BZ6" si="8">IF(BR7="",NA(),BR7)</f>
        <v>34.29</v>
      </c>
      <c r="BS6" s="35">
        <f t="shared" si="8"/>
        <v>32.840000000000003</v>
      </c>
      <c r="BT6" s="35">
        <f t="shared" si="8"/>
        <v>28.54</v>
      </c>
      <c r="BU6" s="35">
        <f t="shared" si="8"/>
        <v>53.08</v>
      </c>
      <c r="BV6" s="35">
        <f t="shared" si="8"/>
        <v>50.54</v>
      </c>
      <c r="BW6" s="35">
        <f t="shared" si="8"/>
        <v>49.22</v>
      </c>
      <c r="BX6" s="35">
        <f t="shared" si="8"/>
        <v>53.7</v>
      </c>
      <c r="BY6" s="35">
        <f t="shared" si="8"/>
        <v>74.3</v>
      </c>
      <c r="BZ6" s="35">
        <f t="shared" si="8"/>
        <v>72.260000000000005</v>
      </c>
      <c r="CA6" s="34" t="str">
        <f>IF(CA7="","",IF(CA7="-","【-】","【"&amp;SUBSTITUTE(TEXT(CA7,"#,##0.00"),"-","△")&amp;"】"))</f>
        <v>【74.48】</v>
      </c>
      <c r="CB6" s="35">
        <f>IF(CB7="",NA(),CB7)</f>
        <v>495.7</v>
      </c>
      <c r="CC6" s="35">
        <f t="shared" ref="CC6:CK6" si="9">IF(CC7="",NA(),CC7)</f>
        <v>572.44000000000005</v>
      </c>
      <c r="CD6" s="35">
        <f t="shared" si="9"/>
        <v>655.09</v>
      </c>
      <c r="CE6" s="35">
        <f t="shared" si="9"/>
        <v>712.81</v>
      </c>
      <c r="CF6" s="35">
        <f t="shared" si="9"/>
        <v>342.83</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31.61</v>
      </c>
      <c r="CN6" s="35">
        <f t="shared" ref="CN6:CV6" si="10">IF(CN7="",NA(),CN7)</f>
        <v>140.65</v>
      </c>
      <c r="CO6" s="35">
        <f t="shared" si="10"/>
        <v>65.81</v>
      </c>
      <c r="CP6" s="35">
        <f t="shared" si="10"/>
        <v>28.39</v>
      </c>
      <c r="CQ6" s="35">
        <f t="shared" si="10"/>
        <v>26.13</v>
      </c>
      <c r="CR6" s="35">
        <f t="shared" si="10"/>
        <v>34.74</v>
      </c>
      <c r="CS6" s="35">
        <f t="shared" si="10"/>
        <v>36.65</v>
      </c>
      <c r="CT6" s="35">
        <f t="shared" si="10"/>
        <v>37.72</v>
      </c>
      <c r="CU6" s="35">
        <f t="shared" si="10"/>
        <v>43.36</v>
      </c>
      <c r="CV6" s="35">
        <f t="shared" si="10"/>
        <v>42.56</v>
      </c>
      <c r="CW6" s="34" t="str">
        <f>IF(CW7="","",IF(CW7="-","【-】","【"&amp;SUBSTITUTE(TEXT(CW7,"#,##0.00"),"-","△")&amp;"】"))</f>
        <v>【42.82】</v>
      </c>
      <c r="CX6" s="35">
        <f>IF(CX7="",NA(),CX7)</f>
        <v>81.900000000000006</v>
      </c>
      <c r="CY6" s="35">
        <f t="shared" ref="CY6:DG6" si="11">IF(CY7="",NA(),CY7)</f>
        <v>79.09</v>
      </c>
      <c r="CZ6" s="35">
        <f t="shared" si="11"/>
        <v>80.31</v>
      </c>
      <c r="DA6" s="35">
        <f t="shared" si="11"/>
        <v>80.56</v>
      </c>
      <c r="DB6" s="35">
        <f t="shared" si="11"/>
        <v>83.57</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303836</v>
      </c>
      <c r="D7" s="37">
        <v>47</v>
      </c>
      <c r="E7" s="37">
        <v>17</v>
      </c>
      <c r="F7" s="37">
        <v>4</v>
      </c>
      <c r="G7" s="37">
        <v>0</v>
      </c>
      <c r="H7" s="37" t="s">
        <v>98</v>
      </c>
      <c r="I7" s="37" t="s">
        <v>99</v>
      </c>
      <c r="J7" s="37" t="s">
        <v>100</v>
      </c>
      <c r="K7" s="37" t="s">
        <v>101</v>
      </c>
      <c r="L7" s="37" t="s">
        <v>102</v>
      </c>
      <c r="M7" s="37" t="s">
        <v>103</v>
      </c>
      <c r="N7" s="38" t="s">
        <v>104</v>
      </c>
      <c r="O7" s="38" t="s">
        <v>105</v>
      </c>
      <c r="P7" s="38">
        <v>8.49</v>
      </c>
      <c r="Q7" s="38">
        <v>303.77</v>
      </c>
      <c r="R7" s="38">
        <v>3456</v>
      </c>
      <c r="S7" s="38">
        <v>5788</v>
      </c>
      <c r="T7" s="38">
        <v>30.94</v>
      </c>
      <c r="U7" s="38">
        <v>187.07</v>
      </c>
      <c r="V7" s="38">
        <v>487</v>
      </c>
      <c r="W7" s="38">
        <v>0.26</v>
      </c>
      <c r="X7" s="38">
        <v>1873.08</v>
      </c>
      <c r="Y7" s="38">
        <v>78.459999999999994</v>
      </c>
      <c r="Z7" s="38">
        <v>79.2</v>
      </c>
      <c r="AA7" s="38">
        <v>83.03</v>
      </c>
      <c r="AB7" s="38">
        <v>93.27</v>
      </c>
      <c r="AC7" s="38">
        <v>95.09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1592.72</v>
      </c>
      <c r="BN7" s="38">
        <v>1243.71</v>
      </c>
      <c r="BO7" s="38">
        <v>1194.1500000000001</v>
      </c>
      <c r="BP7" s="38">
        <v>1209.4000000000001</v>
      </c>
      <c r="BQ7" s="38">
        <v>36.659999999999997</v>
      </c>
      <c r="BR7" s="38">
        <v>34.29</v>
      </c>
      <c r="BS7" s="38">
        <v>32.840000000000003</v>
      </c>
      <c r="BT7" s="38">
        <v>28.54</v>
      </c>
      <c r="BU7" s="38">
        <v>53.08</v>
      </c>
      <c r="BV7" s="38">
        <v>50.54</v>
      </c>
      <c r="BW7" s="38">
        <v>49.22</v>
      </c>
      <c r="BX7" s="38">
        <v>53.7</v>
      </c>
      <c r="BY7" s="38">
        <v>74.3</v>
      </c>
      <c r="BZ7" s="38">
        <v>72.260000000000005</v>
      </c>
      <c r="CA7" s="38">
        <v>74.48</v>
      </c>
      <c r="CB7" s="38">
        <v>495.7</v>
      </c>
      <c r="CC7" s="38">
        <v>572.44000000000005</v>
      </c>
      <c r="CD7" s="38">
        <v>655.09</v>
      </c>
      <c r="CE7" s="38">
        <v>712.81</v>
      </c>
      <c r="CF7" s="38">
        <v>342.83</v>
      </c>
      <c r="CG7" s="38">
        <v>320.36</v>
      </c>
      <c r="CH7" s="38">
        <v>332.02</v>
      </c>
      <c r="CI7" s="38">
        <v>300.35000000000002</v>
      </c>
      <c r="CJ7" s="38">
        <v>221.81</v>
      </c>
      <c r="CK7" s="38">
        <v>230.02</v>
      </c>
      <c r="CL7" s="38">
        <v>219.46</v>
      </c>
      <c r="CM7" s="38">
        <v>31.61</v>
      </c>
      <c r="CN7" s="38">
        <v>140.65</v>
      </c>
      <c r="CO7" s="38">
        <v>65.81</v>
      </c>
      <c r="CP7" s="38">
        <v>28.39</v>
      </c>
      <c r="CQ7" s="38">
        <v>26.13</v>
      </c>
      <c r="CR7" s="38">
        <v>34.74</v>
      </c>
      <c r="CS7" s="38">
        <v>36.65</v>
      </c>
      <c r="CT7" s="38">
        <v>37.72</v>
      </c>
      <c r="CU7" s="38">
        <v>43.36</v>
      </c>
      <c r="CV7" s="38">
        <v>42.56</v>
      </c>
      <c r="CW7" s="38">
        <v>42.82</v>
      </c>
      <c r="CX7" s="38">
        <v>81.900000000000006</v>
      </c>
      <c r="CY7" s="38">
        <v>79.09</v>
      </c>
      <c r="CZ7" s="38">
        <v>80.31</v>
      </c>
      <c r="DA7" s="38">
        <v>80.56</v>
      </c>
      <c r="DB7" s="38">
        <v>83.57</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2020-02-06T04:25:30Z</cp:lastPrinted>
  <dcterms:created xsi:type="dcterms:W3CDTF">2019-12-05T05:13:34Z</dcterms:created>
  <dcterms:modified xsi:type="dcterms:W3CDTF">2020-02-06T04:25:35Z</dcterms:modified>
  <cp:category/>
</cp:coreProperties>
</file>