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311017\Desktop\上下水道課庶務ファイル\R01_庶務(川端)\02_公営企業会計財務関係\00_各種調査\R02.02.07〆_経営比較分析表\02_県へ回答\"/>
    </mc:Choice>
  </mc:AlternateContent>
  <workbookProtection workbookAlgorithmName="SHA-512" workbookHashValue="f9pHUsHRPd643jC9dtNRjKL16EMKbqSsoD7Qc7NKzPREr5mItxvw6FRJ1mL3HGgpBdB60/DYIz9ZiOarkjvnJA==" workbookSaltValue="C6bzU3DSZYadrIyHaVRFu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<sst xmlns="http://schemas.openxmlformats.org/spreadsheetml/2006/main" count="228" uniqueCount="114">
  <si>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</si>
  <si>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</si>
  <si>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</si>
  <si>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</si>
  <si>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</si>
  <si>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</si>
  <si>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</si>
  <si>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</si>
  <si>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</si>
  <si>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</si>
  <si>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</si>
  <si>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</si>
  <si>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</si>
  <si>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</si>
  <si>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</si>
  <si>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</si>
  <si>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</si>
  <si>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</si>
  <si>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</si>
  <si>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</si>
  <si>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</si>
  <si>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</si>
  <si>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</si>
  <si>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</si>
  <si>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</si>
  <si>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</si>
  <si>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</si>
  <si>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</si>
  <si>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</si>
  <si>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</si>
  <si>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</si>
  <si>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</si>
  <si>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</si>
  <si>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</si>
  <si>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</si>
  <si>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</si>
  <si>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</si>
  <si>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</si>
  <si>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</si>
  <si>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</si>
  <si>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</si>
  <si>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</si>
  <si>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</si>
  <si>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</si>
  <si>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</si>
  <si>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</si>
  <si>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</si>
  <si>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</si>
  <si>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</si>
  <si>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</si>
  <si>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</si>
  <si>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</si>
  <si>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</si>
  <si>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</si>
  <si>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</si>
  <si>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</si>
  <si>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</si>
  <si>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</si>
  <si>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</si>
  <si>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</si>
  <si>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</si>
  <si>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</si>
  <si>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</si>
  <si>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</si>
  <si>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</si>
  <si>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</si>
  <si>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</si>
  <si>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</si>
  <si>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</si>
  <si>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</si>
  <si>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</si>
  <si>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</si>
  <si>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</si>
  <si>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</si>
  <si>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</si>
  <si>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</si>
  <si>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</si>
  <si>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</si>
  <si>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</si>
  <si>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</si>
  <si>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</si>
  <si>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</si>
  <si>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</si>
  <si>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</si>
  <si>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</si>
  <si>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</si>
  <si>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</si>
  <si>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</si>
  <si>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</si>
  <si>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</si>
  <si>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</si>
  <si>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</si>
  <si>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</si>
  <si>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</si>
  <si>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</si>
  <si>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</si>
  <si>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</si>
  <si>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</si>
  <si>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</si>
  <si>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</si>
  <si>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</si>
  <si>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</si>
  <si>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</si>
  <si>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</si>
  <si>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</si>
  <si>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</si>
  <si>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</si>
  <si>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</si>
  <si>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</si>
  <si>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</si>
  <si>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</si>
  <si>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管路施設は整備開始後１６年経過しているが、管路施設の耐用年数が５０年であることから当面大規模な更新は必要無い。</t>
    <phoneticPr fontId="4"/>
  </si>
  <si>
    <t>　公共下水道事業は平成２０年以降面整備（管路整備）が完了した区域から随時供用開始している（全体計画における供用開始区域比率７７％）。
　当年度中は新たに一部区域（里、門前地区の一部）を供用開始した。経費回収率、汚水処理原価及び施設利用率が前年度と比べほぼ横這いに推移している。水洗化率は、供用開始した区域において、今後、水洗化が見込まれるため、水洗化率の向上が見込まれる。
　収益的収支比率は、一般会計からの繰入金により維持できており、また、企業債残高対事業規模比率では、企業債の償還金を全額一般会計繰入金に依存している状況のため０％となっている。</t>
    <rPh sb="71" eb="72">
      <t>チュウ</t>
    </rPh>
    <rPh sb="81" eb="82">
      <t>サト</t>
    </rPh>
    <rPh sb="83" eb="85">
      <t>モンゼン</t>
    </rPh>
    <rPh sb="88" eb="90">
      <t>イチブ</t>
    </rPh>
    <phoneticPr fontId="4"/>
  </si>
  <si>
    <t>　平成３０年度末で特定環境保全公共下水道事業を当公共下水事業に統合し、処理場に係る管理経費を削減した。今後も維持管理費の削減、供用を開始した地域において、下水道への接続推進を実施し料金収入の増を図り、経費回収率及び汚水処理原価の改善など効率化を図っていく。</t>
    <rPh sb="7" eb="8">
      <t>マツ</t>
    </rPh>
    <rPh sb="35" eb="38">
      <t>ショリジョウ</t>
    </rPh>
    <rPh sb="39" eb="40">
      <t>カカ</t>
    </rPh>
    <rPh sb="41" eb="43">
      <t>カンリ</t>
    </rPh>
    <rPh sb="43" eb="45">
      <t>ケイヒ</t>
    </rPh>
    <rPh sb="46" eb="48">
      <t>サクゲン</t>
    </rPh>
    <rPh sb="51" eb="53">
      <t>コンゴ</t>
    </rPh>
    <rPh sb="60" eb="62">
      <t>サクゲン</t>
    </rPh>
    <rPh sb="63" eb="65">
      <t>キョウヨウ</t>
    </rPh>
    <rPh sb="66" eb="68">
      <t>カイシ</t>
    </rPh>
    <rPh sb="70" eb="72">
      <t>チイキ</t>
    </rPh>
    <rPh sb="77" eb="80">
      <t>ゲスイドウ</t>
    </rPh>
    <rPh sb="82" eb="84">
      <t>セツゾク</t>
    </rPh>
    <rPh sb="84" eb="86">
      <t>スイシン</t>
    </rPh>
    <rPh sb="87" eb="89">
      <t>ジッシ</t>
    </rPh>
    <rPh sb="90" eb="92">
      <t>リョウキン</t>
    </rPh>
    <rPh sb="92" eb="94">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</si>
</sst>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0B-422D-850B-C6F5BD1E6362}"/>
            </c:ext>
          </c:extLst>
        </c:ser>
        <c:dLbls>
          <c:showLegendKey val="0"/>
          <c:showVal val="0"/>
          <c:showCatName val="0"/>
          <c:showSerName val="0"/>
          <c:showPercent val="0"/>
          <c:showBubbleSize val="0"/>
        </c:dLbls>
        <c:gapWidth val="150"/>
        <c:axId val="388916328"/>
        <c:axId val="38891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xmlns:c16r2="http://schemas.microsoft.com/office/drawing/2015/06/chart">
            <c:ext xmlns:c16="http://schemas.microsoft.com/office/drawing/2014/chart" uri="{C3380CC4-5D6E-409C-BE32-E72D297353CC}">
              <c16:uniqueId val="{00000001-A10B-422D-850B-C6F5BD1E6362}"/>
            </c:ext>
          </c:extLst>
        </c:ser>
        <c:dLbls>
          <c:showLegendKey val="0"/>
          <c:showVal val="0"/>
          <c:showCatName val="0"/>
          <c:showSerName val="0"/>
          <c:showPercent val="0"/>
          <c:showBubbleSize val="0"/>
        </c:dLbls>
        <c:marker val="1"/>
        <c:smooth val="0"/>
        <c:axId val="388916328"/>
        <c:axId val="388916720"/>
      </c:lineChart>
      <c:dateAx>
        <c:axId val="388916328"/>
        <c:scaling>
          <c:orientation val="minMax"/>
        </c:scaling>
        <c:delete val="1"/>
        <c:axPos val="b"/>
        <c:numFmt formatCode="ge" sourceLinked="1"/>
        <c:majorTickMark val="none"/>
        <c:minorTickMark val="none"/>
        <c:tickLblPos val="none"/>
        <c:crossAx val="388916720"/>
        <c:crosses val="autoZero"/>
        <c:auto val="1"/>
        <c:lblOffset val="100"/>
        <c:baseTimeUnit val="years"/>
      </c:dateAx>
      <c:valAx>
        <c:axId val="38891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1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28.44</c:v>
                </c:pt>
                <c:pt idx="1">
                  <c:v>56.96</c:v>
                </c:pt>
                <c:pt idx="2">
                  <c:v>57.7</c:v>
                </c:pt>
                <c:pt idx="3">
                  <c:v>56.67</c:v>
                </c:pt>
                <c:pt idx="4">
                  <c:v>60.81</c:v>
                </c:pt>
              </c:numCache>
            </c:numRef>
          </c:val>
          <c:extLst xmlns:c16r2="http://schemas.microsoft.com/office/drawing/2015/06/chart">
            <c:ext xmlns:c16="http://schemas.microsoft.com/office/drawing/2014/chart" uri="{C3380CC4-5D6E-409C-BE32-E72D297353CC}">
              <c16:uniqueId val="{00000000-375F-4E6E-A909-39349DB03BDA}"/>
            </c:ext>
          </c:extLst>
        </c:ser>
        <c:dLbls>
          <c:showLegendKey val="0"/>
          <c:showVal val="0"/>
          <c:showCatName val="0"/>
          <c:showSerName val="0"/>
          <c:showPercent val="0"/>
          <c:showBubbleSize val="0"/>
        </c:dLbls>
        <c:gapWidth val="150"/>
        <c:axId val="388564952"/>
        <c:axId val="3885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xmlns:c16r2="http://schemas.microsoft.com/office/drawing/2015/06/chart">
            <c:ext xmlns:c16="http://schemas.microsoft.com/office/drawing/2014/chart" uri="{C3380CC4-5D6E-409C-BE32-E72D297353CC}">
              <c16:uniqueId val="{00000001-375F-4E6E-A909-39349DB03BDA}"/>
            </c:ext>
          </c:extLst>
        </c:ser>
        <c:dLbls>
          <c:showLegendKey val="0"/>
          <c:showVal val="0"/>
          <c:showCatName val="0"/>
          <c:showSerName val="0"/>
          <c:showPercent val="0"/>
          <c:showBubbleSize val="0"/>
        </c:dLbls>
        <c:marker val="1"/>
        <c:smooth val="0"/>
        <c:axId val="388564952"/>
        <c:axId val="388565344"/>
      </c:lineChart>
      <c:dateAx>
        <c:axId val="388564952"/>
        <c:scaling>
          <c:orientation val="minMax"/>
        </c:scaling>
        <c:delete val="1"/>
        <c:axPos val="b"/>
        <c:numFmt formatCode="ge" sourceLinked="1"/>
        <c:majorTickMark val="none"/>
        <c:minorTickMark val="none"/>
        <c:tickLblPos val="none"/>
        <c:crossAx val="388565344"/>
        <c:crosses val="autoZero"/>
        <c:auto val="1"/>
        <c:lblOffset val="100"/>
        <c:baseTimeUnit val="years"/>
      </c:dateAx>
      <c:valAx>
        <c:axId val="3885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6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64.7</c:v>
                </c:pt>
                <c:pt idx="1">
                  <c:v>63.04</c:v>
                </c:pt>
                <c:pt idx="2">
                  <c:v>65.290000000000006</c:v>
                </c:pt>
                <c:pt idx="3">
                  <c:v>63.6</c:v>
                </c:pt>
                <c:pt idx="4">
                  <c:v>58.98</c:v>
                </c:pt>
              </c:numCache>
            </c:numRef>
          </c:val>
          <c:extLst xmlns:c16r2="http://schemas.microsoft.com/office/drawing/2015/06/chart">
            <c:ext xmlns:c16="http://schemas.microsoft.com/office/drawing/2014/chart" uri="{C3380CC4-5D6E-409C-BE32-E72D297353CC}">
              <c16:uniqueId val="{00000000-D687-453C-B9E0-8BE39AC4AA45}"/>
            </c:ext>
          </c:extLst>
        </c:ser>
        <c:dLbls>
          <c:showLegendKey val="0"/>
          <c:showVal val="0"/>
          <c:showCatName val="0"/>
          <c:showSerName val="0"/>
          <c:showPercent val="0"/>
          <c:showBubbleSize val="0"/>
        </c:dLbls>
        <c:gapWidth val="150"/>
        <c:axId val="252350456"/>
        <c:axId val="2523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xmlns:c16r2="http://schemas.microsoft.com/office/drawing/2015/06/chart">
            <c:ext xmlns:c16="http://schemas.microsoft.com/office/drawing/2014/chart" uri="{C3380CC4-5D6E-409C-BE32-E72D297353CC}">
              <c16:uniqueId val="{00000001-D687-453C-B9E0-8BE39AC4AA45}"/>
            </c:ext>
          </c:extLst>
        </c:ser>
        <c:dLbls>
          <c:showLegendKey val="0"/>
          <c:showVal val="0"/>
          <c:showCatName val="0"/>
          <c:showSerName val="0"/>
          <c:showPercent val="0"/>
          <c:showBubbleSize val="0"/>
        </c:dLbls>
        <c:marker val="1"/>
        <c:smooth val="0"/>
        <c:axId val="252350456"/>
        <c:axId val="252350848"/>
      </c:lineChart>
      <c:dateAx>
        <c:axId val="252350456"/>
        <c:scaling>
          <c:orientation val="minMax"/>
        </c:scaling>
        <c:delete val="1"/>
        <c:axPos val="b"/>
        <c:numFmt formatCode="ge" sourceLinked="1"/>
        <c:majorTickMark val="none"/>
        <c:minorTickMark val="none"/>
        <c:tickLblPos val="none"/>
        <c:crossAx val="252350848"/>
        <c:crosses val="autoZero"/>
        <c:auto val="1"/>
        <c:lblOffset val="100"/>
        <c:baseTimeUnit val="years"/>
      </c:dateAx>
      <c:valAx>
        <c:axId val="2523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5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87.81</c:v>
                </c:pt>
                <c:pt idx="1">
                  <c:v>87.36</c:v>
                </c:pt>
                <c:pt idx="2">
                  <c:v>84.55</c:v>
                </c:pt>
                <c:pt idx="3">
                  <c:v>107.65</c:v>
                </c:pt>
                <c:pt idx="4">
                  <c:v>106.46</c:v>
                </c:pt>
              </c:numCache>
            </c:numRef>
          </c:val>
          <c:extLst xmlns:c16r2="http://schemas.microsoft.com/office/drawing/2015/06/chart">
            <c:ext xmlns:c16="http://schemas.microsoft.com/office/drawing/2014/chart" uri="{C3380CC4-5D6E-409C-BE32-E72D297353CC}">
              <c16:uniqueId val="{00000000-EF40-4887-8728-9F110B02F53B}"/>
            </c:ext>
          </c:extLst>
        </c:ser>
        <c:dLbls>
          <c:showLegendKey val="0"/>
          <c:showVal val="0"/>
          <c:showCatName val="0"/>
          <c:showSerName val="0"/>
          <c:showPercent val="0"/>
          <c:showBubbleSize val="0"/>
        </c:dLbls>
        <c:gapWidth val="150"/>
        <c:axId val="388917896"/>
        <c:axId val="25810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40-4887-8728-9F110B02F53B}"/>
            </c:ext>
          </c:extLst>
        </c:ser>
        <c:dLbls>
          <c:showLegendKey val="0"/>
          <c:showVal val="0"/>
          <c:showCatName val="0"/>
          <c:showSerName val="0"/>
          <c:showPercent val="0"/>
          <c:showBubbleSize val="0"/>
        </c:dLbls>
        <c:marker val="1"/>
        <c:smooth val="0"/>
        <c:axId val="388917896"/>
        <c:axId val="258109552"/>
      </c:lineChart>
      <c:dateAx>
        <c:axId val="388917896"/>
        <c:scaling>
          <c:orientation val="minMax"/>
        </c:scaling>
        <c:delete val="1"/>
        <c:axPos val="b"/>
        <c:numFmt formatCode="ge" sourceLinked="1"/>
        <c:majorTickMark val="none"/>
        <c:minorTickMark val="none"/>
        <c:tickLblPos val="none"/>
        <c:crossAx val="258109552"/>
        <c:crosses val="autoZero"/>
        <c:auto val="1"/>
        <c:lblOffset val="100"/>
        <c:baseTimeUnit val="years"/>
      </c:dateAx>
      <c:valAx>
        <c:axId val="25810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1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D4-4E22-9573-FE2BDE76C807}"/>
            </c:ext>
          </c:extLst>
        </c:ser>
        <c:dLbls>
          <c:showLegendKey val="0"/>
          <c:showVal val="0"/>
          <c:showCatName val="0"/>
          <c:showSerName val="0"/>
          <c:showPercent val="0"/>
          <c:showBubbleSize val="0"/>
        </c:dLbls>
        <c:gapWidth val="150"/>
        <c:axId val="258110728"/>
        <c:axId val="25811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D4-4E22-9573-FE2BDE76C807}"/>
            </c:ext>
          </c:extLst>
        </c:ser>
        <c:dLbls>
          <c:showLegendKey val="0"/>
          <c:showVal val="0"/>
          <c:showCatName val="0"/>
          <c:showSerName val="0"/>
          <c:showPercent val="0"/>
          <c:showBubbleSize val="0"/>
        </c:dLbls>
        <c:marker val="1"/>
        <c:smooth val="0"/>
        <c:axId val="258110728"/>
        <c:axId val="258111120"/>
      </c:lineChart>
      <c:dateAx>
        <c:axId val="258110728"/>
        <c:scaling>
          <c:orientation val="minMax"/>
        </c:scaling>
        <c:delete val="1"/>
        <c:axPos val="b"/>
        <c:numFmt formatCode="ge" sourceLinked="1"/>
        <c:majorTickMark val="none"/>
        <c:minorTickMark val="none"/>
        <c:tickLblPos val="none"/>
        <c:crossAx val="258111120"/>
        <c:crosses val="autoZero"/>
        <c:auto val="1"/>
        <c:lblOffset val="100"/>
        <c:baseTimeUnit val="years"/>
      </c:dateAx>
      <c:valAx>
        <c:axId val="25811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1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44-4623-9835-66EB3AA2EDF2}"/>
            </c:ext>
          </c:extLst>
        </c:ser>
        <c:dLbls>
          <c:showLegendKey val="0"/>
          <c:showVal val="0"/>
          <c:showCatName val="0"/>
          <c:showSerName val="0"/>
          <c:showPercent val="0"/>
          <c:showBubbleSize val="0"/>
        </c:dLbls>
        <c:gapWidth val="150"/>
        <c:axId val="247623072"/>
        <c:axId val="24762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44-4623-9835-66EB3AA2EDF2}"/>
            </c:ext>
          </c:extLst>
        </c:ser>
        <c:dLbls>
          <c:showLegendKey val="0"/>
          <c:showVal val="0"/>
          <c:showCatName val="0"/>
          <c:showSerName val="0"/>
          <c:showPercent val="0"/>
          <c:showBubbleSize val="0"/>
        </c:dLbls>
        <c:marker val="1"/>
        <c:smooth val="0"/>
        <c:axId val="247623072"/>
        <c:axId val="247623464"/>
      </c:lineChart>
      <c:dateAx>
        <c:axId val="247623072"/>
        <c:scaling>
          <c:orientation val="minMax"/>
        </c:scaling>
        <c:delete val="1"/>
        <c:axPos val="b"/>
        <c:numFmt formatCode="ge" sourceLinked="1"/>
        <c:majorTickMark val="none"/>
        <c:minorTickMark val="none"/>
        <c:tickLblPos val="none"/>
        <c:crossAx val="247623464"/>
        <c:crosses val="autoZero"/>
        <c:auto val="1"/>
        <c:lblOffset val="100"/>
        <c:baseTimeUnit val="years"/>
      </c:dateAx>
      <c:valAx>
        <c:axId val="24762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A8-49B3-BC70-CD61A29B6A3C}"/>
            </c:ext>
          </c:extLst>
        </c:ser>
        <c:dLbls>
          <c:showLegendKey val="0"/>
          <c:showVal val="0"/>
          <c:showCatName val="0"/>
          <c:showSerName val="0"/>
          <c:showPercent val="0"/>
          <c:showBubbleSize val="0"/>
        </c:dLbls>
        <c:gapWidth val="150"/>
        <c:axId val="250844424"/>
        <c:axId val="25084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A8-49B3-BC70-CD61A29B6A3C}"/>
            </c:ext>
          </c:extLst>
        </c:ser>
        <c:dLbls>
          <c:showLegendKey val="0"/>
          <c:showVal val="0"/>
          <c:showCatName val="0"/>
          <c:showSerName val="0"/>
          <c:showPercent val="0"/>
          <c:showBubbleSize val="0"/>
        </c:dLbls>
        <c:marker val="1"/>
        <c:smooth val="0"/>
        <c:axId val="250844424"/>
        <c:axId val="250844816"/>
      </c:lineChart>
      <c:dateAx>
        <c:axId val="250844424"/>
        <c:scaling>
          <c:orientation val="minMax"/>
        </c:scaling>
        <c:delete val="1"/>
        <c:axPos val="b"/>
        <c:numFmt formatCode="ge" sourceLinked="1"/>
        <c:majorTickMark val="none"/>
        <c:minorTickMark val="none"/>
        <c:tickLblPos val="none"/>
        <c:crossAx val="250844816"/>
        <c:crosses val="autoZero"/>
        <c:auto val="1"/>
        <c:lblOffset val="100"/>
        <c:baseTimeUnit val="years"/>
      </c:dateAx>
      <c:valAx>
        <c:axId val="25084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4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27-4772-9991-34DD57AB5AC3}"/>
            </c:ext>
          </c:extLst>
        </c:ser>
        <c:dLbls>
          <c:showLegendKey val="0"/>
          <c:showVal val="0"/>
          <c:showCatName val="0"/>
          <c:showSerName val="0"/>
          <c:showPercent val="0"/>
          <c:showBubbleSize val="0"/>
        </c:dLbls>
        <c:gapWidth val="150"/>
        <c:axId val="492479384"/>
        <c:axId val="4924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27-4772-9991-34DD57AB5AC3}"/>
            </c:ext>
          </c:extLst>
        </c:ser>
        <c:dLbls>
          <c:showLegendKey val="0"/>
          <c:showVal val="0"/>
          <c:showCatName val="0"/>
          <c:showSerName val="0"/>
          <c:showPercent val="0"/>
          <c:showBubbleSize val="0"/>
        </c:dLbls>
        <c:marker val="1"/>
        <c:smooth val="0"/>
        <c:axId val="492479384"/>
        <c:axId val="492479776"/>
      </c:lineChart>
      <c:dateAx>
        <c:axId val="492479384"/>
        <c:scaling>
          <c:orientation val="minMax"/>
        </c:scaling>
        <c:delete val="1"/>
        <c:axPos val="b"/>
        <c:numFmt formatCode="ge" sourceLinked="1"/>
        <c:majorTickMark val="none"/>
        <c:minorTickMark val="none"/>
        <c:tickLblPos val="none"/>
        <c:crossAx val="492479776"/>
        <c:crosses val="autoZero"/>
        <c:auto val="1"/>
        <c:lblOffset val="100"/>
        <c:baseTimeUnit val="years"/>
      </c:dateAx>
      <c:valAx>
        <c:axId val="4924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7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D4-47EB-8C5C-2028D27D79FD}"/>
            </c:ext>
          </c:extLst>
        </c:ser>
        <c:dLbls>
          <c:showLegendKey val="0"/>
          <c:showVal val="0"/>
          <c:showCatName val="0"/>
          <c:showSerName val="0"/>
          <c:showPercent val="0"/>
          <c:showBubbleSize val="0"/>
        </c:dLbls>
        <c:gapWidth val="150"/>
        <c:axId val="250844032"/>
        <c:axId val="25580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xmlns:c16r2="http://schemas.microsoft.com/office/drawing/2015/06/chart">
            <c:ext xmlns:c16="http://schemas.microsoft.com/office/drawing/2014/chart" uri="{C3380CC4-5D6E-409C-BE32-E72D297353CC}">
              <c16:uniqueId val="{00000001-01D4-47EB-8C5C-2028D27D79FD}"/>
            </c:ext>
          </c:extLst>
        </c:ser>
        <c:dLbls>
          <c:showLegendKey val="0"/>
          <c:showVal val="0"/>
          <c:showCatName val="0"/>
          <c:showSerName val="0"/>
          <c:showPercent val="0"/>
          <c:showBubbleSize val="0"/>
        </c:dLbls>
        <c:marker val="1"/>
        <c:smooth val="0"/>
        <c:axId val="250844032"/>
        <c:axId val="255800240"/>
      </c:lineChart>
      <c:dateAx>
        <c:axId val="250844032"/>
        <c:scaling>
          <c:orientation val="minMax"/>
        </c:scaling>
        <c:delete val="1"/>
        <c:axPos val="b"/>
        <c:numFmt formatCode="ge" sourceLinked="1"/>
        <c:majorTickMark val="none"/>
        <c:minorTickMark val="none"/>
        <c:tickLblPos val="none"/>
        <c:crossAx val="255800240"/>
        <c:crosses val="autoZero"/>
        <c:auto val="1"/>
        <c:lblOffset val="100"/>
        <c:baseTimeUnit val="years"/>
      </c:dateAx>
      <c:valAx>
        <c:axId val="25580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44.26</c:v>
                </c:pt>
                <c:pt idx="1">
                  <c:v>87.47</c:v>
                </c:pt>
                <c:pt idx="2">
                  <c:v>80.709999999999994</c:v>
                </c:pt>
                <c:pt idx="3">
                  <c:v>82.28</c:v>
                </c:pt>
                <c:pt idx="4">
                  <c:v>72.69</c:v>
                </c:pt>
              </c:numCache>
            </c:numRef>
          </c:val>
          <c:extLst xmlns:c16r2="http://schemas.microsoft.com/office/drawing/2015/06/chart">
            <c:ext xmlns:c16="http://schemas.microsoft.com/office/drawing/2014/chart" uri="{C3380CC4-5D6E-409C-BE32-E72D297353CC}">
              <c16:uniqueId val="{00000000-D9DA-416E-9790-42EA50C57A3B}"/>
            </c:ext>
          </c:extLst>
        </c:ser>
        <c:dLbls>
          <c:showLegendKey val="0"/>
          <c:showVal val="0"/>
          <c:showCatName val="0"/>
          <c:showSerName val="0"/>
          <c:showPercent val="0"/>
          <c:showBubbleSize val="0"/>
        </c:dLbls>
        <c:gapWidth val="150"/>
        <c:axId val="255801416"/>
        <c:axId val="2558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xmlns:c16r2="http://schemas.microsoft.com/office/drawing/2015/06/chart">
            <c:ext xmlns:c16="http://schemas.microsoft.com/office/drawing/2014/chart" uri="{C3380CC4-5D6E-409C-BE32-E72D297353CC}">
              <c16:uniqueId val="{00000001-D9DA-416E-9790-42EA50C57A3B}"/>
            </c:ext>
          </c:extLst>
        </c:ser>
        <c:dLbls>
          <c:showLegendKey val="0"/>
          <c:showVal val="0"/>
          <c:showCatName val="0"/>
          <c:showSerName val="0"/>
          <c:showPercent val="0"/>
          <c:showBubbleSize val="0"/>
        </c:dLbls>
        <c:marker val="1"/>
        <c:smooth val="0"/>
        <c:axId val="255801416"/>
        <c:axId val="255801808"/>
      </c:lineChart>
      <c:dateAx>
        <c:axId val="255801416"/>
        <c:scaling>
          <c:orientation val="minMax"/>
        </c:scaling>
        <c:delete val="1"/>
        <c:axPos val="b"/>
        <c:numFmt formatCode="ge" sourceLinked="1"/>
        <c:majorTickMark val="none"/>
        <c:minorTickMark val="none"/>
        <c:tickLblPos val="none"/>
        <c:crossAx val="255801808"/>
        <c:crosses val="autoZero"/>
        <c:auto val="1"/>
        <c:lblOffset val="100"/>
        <c:baseTimeUnit val="years"/>
      </c:dateAx>
      <c:valAx>
        <c:axId val="25580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0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364.43</c:v>
                </c:pt>
                <c:pt idx="1">
                  <c:v>174.52</c:v>
                </c:pt>
                <c:pt idx="2">
                  <c:v>198.28</c:v>
                </c:pt>
                <c:pt idx="3">
                  <c:v>202.25</c:v>
                </c:pt>
                <c:pt idx="4">
                  <c:v>233.74</c:v>
                </c:pt>
              </c:numCache>
            </c:numRef>
          </c:val>
          <c:extLst xmlns:c16r2="http://schemas.microsoft.com/office/drawing/2015/06/chart">
            <c:ext xmlns:c16="http://schemas.microsoft.com/office/drawing/2014/chart" uri="{C3380CC4-5D6E-409C-BE32-E72D297353CC}">
              <c16:uniqueId val="{00000000-EBC6-45F5-B86E-0F5B89FEF5E9}"/>
            </c:ext>
          </c:extLst>
        </c:ser>
        <c:dLbls>
          <c:showLegendKey val="0"/>
          <c:showVal val="0"/>
          <c:showCatName val="0"/>
          <c:showSerName val="0"/>
          <c:showPercent val="0"/>
          <c:showBubbleSize val="0"/>
        </c:dLbls>
        <c:gapWidth val="150"/>
        <c:axId val="363961832"/>
        <c:axId val="3639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xmlns:c16r2="http://schemas.microsoft.com/office/drawing/2015/06/chart">
            <c:ext xmlns:c16="http://schemas.microsoft.com/office/drawing/2014/chart" uri="{C3380CC4-5D6E-409C-BE32-E72D297353CC}">
              <c16:uniqueId val="{00000001-EBC6-45F5-B86E-0F5B89FEF5E9}"/>
            </c:ext>
          </c:extLst>
        </c:ser>
        <c:dLbls>
          <c:showLegendKey val="0"/>
          <c:showVal val="0"/>
          <c:showCatName val="0"/>
          <c:showSerName val="0"/>
          <c:showPercent val="0"/>
          <c:showBubbleSize val="0"/>
        </c:dLbls>
        <c:marker val="1"/>
        <c:smooth val="0"/>
        <c:axId val="363961832"/>
        <c:axId val="363962224"/>
      </c:lineChart>
      <c:dateAx>
        <c:axId val="363961832"/>
        <c:scaling>
          <c:orientation val="minMax"/>
        </c:scaling>
        <c:delete val="1"/>
        <c:axPos val="b"/>
        <c:numFmt formatCode="ge" sourceLinked="1"/>
        <c:majorTickMark val="none"/>
        <c:minorTickMark val="none"/>
        <c:tickLblPos val="none"/>
        <c:crossAx val="363962224"/>
        <c:crosses val="autoZero"/>
        <c:auto val="1"/>
        <c:lblOffset val="100"/>
        <c:baseTimeUnit val="years"/>
      </c:dateAx>
      <c:valAx>
        <c:axId val="3639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6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4"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由良町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5788</v>
      </c>
      <c r="AM8" s="68"/>
      <c r="AN8" s="68"/>
      <c r="AO8" s="68"/>
      <c r="AP8" s="68"/>
      <c r="AQ8" s="68"/>
      <c r="AR8" s="68"/>
      <c r="AS8" s="68"/>
      <c r="AT8" s="67">
        <f>データ!T6</f>
        <v>30.94</v>
      </c>
      <c r="AU8" s="67"/>
      <c r="AV8" s="67"/>
      <c r="AW8" s="67"/>
      <c r="AX8" s="67"/>
      <c r="AY8" s="67"/>
      <c r="AZ8" s="67"/>
      <c r="BA8" s="67"/>
      <c r="BB8" s="67">
        <f>データ!U6</f>
        <v>187.07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53.15</v>
      </c>
      <c r="Q10" s="67"/>
      <c r="R10" s="67"/>
      <c r="S10" s="67"/>
      <c r="T10" s="67"/>
      <c r="U10" s="67"/>
      <c r="V10" s="67"/>
      <c r="W10" s="67">
        <f>データ!Q6</f>
        <v>87.69</v>
      </c>
      <c r="X10" s="67"/>
      <c r="Y10" s="67"/>
      <c r="Z10" s="67"/>
      <c r="AA10" s="67"/>
      <c r="AB10" s="67"/>
      <c r="AC10" s="67"/>
      <c r="AD10" s="68">
        <f>データ!R6</f>
        <v>3456</v>
      </c>
      <c r="AE10" s="68"/>
      <c r="AF10" s="68"/>
      <c r="AG10" s="68"/>
      <c r="AH10" s="68"/>
      <c r="AI10" s="68"/>
      <c r="AJ10" s="68"/>
      <c r="AK10" s="2"/>
      <c r="AL10" s="68">
        <f>データ!V6</f>
        <v>3050</v>
      </c>
      <c r="AM10" s="68"/>
      <c r="AN10" s="68"/>
      <c r="AO10" s="68"/>
      <c r="AP10" s="68"/>
      <c r="AQ10" s="68"/>
      <c r="AR10" s="68"/>
      <c r="AS10" s="68"/>
      <c r="AT10" s="67">
        <f>データ!W6</f>
        <v>0.88</v>
      </c>
      <c r="AU10" s="67"/>
      <c r="AV10" s="67"/>
      <c r="AW10" s="67"/>
      <c r="AX10" s="67"/>
      <c r="AY10" s="67"/>
      <c r="AZ10" s="67"/>
      <c r="BA10" s="67"/>
      <c r="BB10" s="67">
        <f>データ!X6</f>
        <v>3465.91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DVdV+dZ45PGFaMGTgGpmP6f3rAWa4l6QIuNlx61jggpGySeEFDom1x7pGU9wuqh2TeZQPFP/PCx/8GYifJPnDQ==" saltValue="jxi6HF7KGiBoF4Hb30x5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303836</v>
      </c>
      <c r="D6" s="33">
        <f t="shared" si="3"/>
        <v>47</v>
      </c>
      <c r="E6" s="33">
        <f t="shared" si="3"/>
        <v>17</v>
      </c>
      <c r="F6" s="33">
        <f t="shared" si="3"/>
        <v>1</v>
      </c>
      <c r="G6" s="33">
        <f t="shared" si="3"/>
        <v>0</v>
      </c>
      <c r="H6" s="33" t="str">
        <f t="shared" si="3"/>
        <v>和歌山県　由良町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53.15</v>
      </c>
      <c r="Q6" s="34">
        <f t="shared" si="3"/>
        <v>87.69</v>
      </c>
      <c r="R6" s="34">
        <f t="shared" si="3"/>
        <v>3456</v>
      </c>
      <c r="S6" s="34">
        <f t="shared" si="3"/>
        <v>5788</v>
      </c>
      <c r="T6" s="34">
        <f t="shared" si="3"/>
        <v>30.94</v>
      </c>
      <c r="U6" s="34">
        <f t="shared" si="3"/>
        <v>187.07</v>
      </c>
      <c r="V6" s="34">
        <f t="shared" si="3"/>
        <v>3050</v>
      </c>
      <c r="W6" s="34">
        <f t="shared" si="3"/>
        <v>0.88</v>
      </c>
      <c r="X6" s="34">
        <f t="shared" si="3"/>
        <v>3465.91</v>
      </c>
      <c r="Y6" s="35">
        <f>IF(Y7="",NA(),Y7)</f>
        <v>87.81</v>
      </c>
      <c r="Z6" s="35">
        <f t="shared" ref="Z6:AH6" si="4">IF(Z7="",NA(),Z7)</f>
        <v>87.36</v>
      </c>
      <c r="AA6" s="35">
        <f t="shared" si="4"/>
        <v>84.55</v>
      </c>
      <c r="AB6" s="35">
        <f t="shared" si="4"/>
        <v>107.65</v>
      </c>
      <c r="AC6" s="35">
        <f t="shared" si="4"/>
        <v>106.46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44.26</v>
      </c>
      <c r="BR6" s="35">
        <f t="shared" ref="BR6:BZ6" si="8">IF(BR7="",NA(),BR7)</f>
        <v>87.47</v>
      </c>
      <c r="BS6" s="35">
        <f t="shared" si="8"/>
        <v>80.709999999999994</v>
      </c>
      <c r="BT6" s="35">
        <f t="shared" si="8"/>
        <v>82.28</v>
      </c>
      <c r="BU6" s="35">
        <f t="shared" si="8"/>
        <v>72.69</v>
      </c>
      <c r="BV6" s="35">
        <f t="shared" si="8"/>
        <v>60.78</v>
      </c>
      <c r="BW6" s="35">
        <f t="shared" si="8"/>
        <v>60.17</v>
      </c>
      <c r="BX6" s="35">
        <f t="shared" si="8"/>
        <v>65.569999999999993</v>
      </c>
      <c r="BY6" s="35">
        <f t="shared" si="8"/>
        <v>75.7</v>
      </c>
      <c r="BZ6" s="35">
        <f t="shared" si="8"/>
        <v>74.61</v>
      </c>
      <c r="CA6" s="34" t="str">
        <f>IF(CA7="","",IF(CA7="-","【-】","【"&amp;SUBSTITUTE(TEXT(CA7,"#,##0.00"),"-","△")&amp;"】"))</f>
        <v>【100.91】</v>
      </c>
      <c r="CB6" s="35">
        <f>IF(CB7="",NA(),CB7)</f>
        <v>364.43</v>
      </c>
      <c r="CC6" s="35">
        <f t="shared" ref="CC6:CK6" si="9">IF(CC7="",NA(),CC7)</f>
        <v>174.52</v>
      </c>
      <c r="CD6" s="35">
        <f t="shared" si="9"/>
        <v>198.28</v>
      </c>
      <c r="CE6" s="35">
        <f t="shared" si="9"/>
        <v>202.25</v>
      </c>
      <c r="CF6" s="35">
        <f t="shared" si="9"/>
        <v>233.74</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28.44</v>
      </c>
      <c r="CN6" s="35">
        <f t="shared" ref="CN6:CV6" si="10">IF(CN7="",NA(),CN7)</f>
        <v>56.96</v>
      </c>
      <c r="CO6" s="35">
        <f t="shared" si="10"/>
        <v>57.7</v>
      </c>
      <c r="CP6" s="35">
        <f t="shared" si="10"/>
        <v>56.67</v>
      </c>
      <c r="CQ6" s="35">
        <f t="shared" si="10"/>
        <v>60.81</v>
      </c>
      <c r="CR6" s="35">
        <f t="shared" si="10"/>
        <v>41.63</v>
      </c>
      <c r="CS6" s="35">
        <f t="shared" si="10"/>
        <v>44.89</v>
      </c>
      <c r="CT6" s="35">
        <f t="shared" si="10"/>
        <v>40.75</v>
      </c>
      <c r="CU6" s="35">
        <f t="shared" si="10"/>
        <v>42.4</v>
      </c>
      <c r="CV6" s="35">
        <f t="shared" si="10"/>
        <v>45.44</v>
      </c>
      <c r="CW6" s="34" t="str">
        <f>IF(CW7="","",IF(CW7="-","【-】","【"&amp;SUBSTITUTE(TEXT(CW7,"#,##0.00"),"-","△")&amp;"】"))</f>
        <v>【58.98】</v>
      </c>
      <c r="CX6" s="35">
        <f>IF(CX7="",NA(),CX7)</f>
        <v>64.7</v>
      </c>
      <c r="CY6" s="35">
        <f t="shared" ref="CY6:DG6" si="11">IF(CY7="",NA(),CY7)</f>
        <v>63.04</v>
      </c>
      <c r="CZ6" s="35">
        <f t="shared" si="11"/>
        <v>65.290000000000006</v>
      </c>
      <c r="DA6" s="35">
        <f t="shared" si="11"/>
        <v>63.6</v>
      </c>
      <c r="DB6" s="35">
        <f t="shared" si="11"/>
        <v>58.98</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303836</v>
      </c>
      <c r="D7" s="37">
        <v>47</v>
      </c>
      <c r="E7" s="37">
        <v>17</v>
      </c>
      <c r="F7" s="37">
        <v>1</v>
      </c>
      <c r="G7" s="37">
        <v>0</v>
      </c>
      <c r="H7" s="37" t="s">
        <v>98</v>
      </c>
      <c r="I7" s="37" t="s">
        <v>99</v>
      </c>
      <c r="J7" s="37" t="s">
        <v>100</v>
      </c>
      <c r="K7" s="37" t="s">
        <v>101</v>
      </c>
      <c r="L7" s="37" t="s">
        <v>102</v>
      </c>
      <c r="M7" s="37" t="s">
        <v>103</v>
      </c>
      <c r="N7" s="38" t="s">
        <v>104</v>
      </c>
      <c r="O7" s="38" t="s">
        <v>105</v>
      </c>
      <c r="P7" s="38">
        <v>53.15</v>
      </c>
      <c r="Q7" s="38">
        <v>87.69</v>
      </c>
      <c r="R7" s="38">
        <v>3456</v>
      </c>
      <c r="S7" s="38">
        <v>5788</v>
      </c>
      <c r="T7" s="38">
        <v>30.94</v>
      </c>
      <c r="U7" s="38">
        <v>187.07</v>
      </c>
      <c r="V7" s="38">
        <v>3050</v>
      </c>
      <c r="W7" s="38">
        <v>0.88</v>
      </c>
      <c r="X7" s="38">
        <v>3465.91</v>
      </c>
      <c r="Y7" s="38">
        <v>87.81</v>
      </c>
      <c r="Z7" s="38">
        <v>87.36</v>
      </c>
      <c r="AA7" s="38">
        <v>84.55</v>
      </c>
      <c r="AB7" s="38">
        <v>107.65</v>
      </c>
      <c r="AC7" s="38">
        <v>106.46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722.53</v>
      </c>
      <c r="BP7" s="38">
        <v>682.78</v>
      </c>
      <c r="BQ7" s="38">
        <v>44.26</v>
      </c>
      <c r="BR7" s="38">
        <v>87.47</v>
      </c>
      <c r="BS7" s="38">
        <v>80.709999999999994</v>
      </c>
      <c r="BT7" s="38">
        <v>82.28</v>
      </c>
      <c r="BU7" s="38">
        <v>72.69</v>
      </c>
      <c r="BV7" s="38">
        <v>60.78</v>
      </c>
      <c r="BW7" s="38">
        <v>60.17</v>
      </c>
      <c r="BX7" s="38">
        <v>65.569999999999993</v>
      </c>
      <c r="BY7" s="38">
        <v>75.7</v>
      </c>
      <c r="BZ7" s="38">
        <v>74.61</v>
      </c>
      <c r="CA7" s="38">
        <v>100.91</v>
      </c>
      <c r="CB7" s="38">
        <v>364.43</v>
      </c>
      <c r="CC7" s="38">
        <v>174.52</v>
      </c>
      <c r="CD7" s="38">
        <v>198.28</v>
      </c>
      <c r="CE7" s="38">
        <v>202.25</v>
      </c>
      <c r="CF7" s="38">
        <v>233.74</v>
      </c>
      <c r="CG7" s="38">
        <v>276.26</v>
      </c>
      <c r="CH7" s="38">
        <v>281.52999999999997</v>
      </c>
      <c r="CI7" s="38">
        <v>263.04000000000002</v>
      </c>
      <c r="CJ7" s="38">
        <v>230.04</v>
      </c>
      <c r="CK7" s="38">
        <v>233.5</v>
      </c>
      <c r="CL7" s="38">
        <v>136.86000000000001</v>
      </c>
      <c r="CM7" s="38">
        <v>28.44</v>
      </c>
      <c r="CN7" s="38">
        <v>56.96</v>
      </c>
      <c r="CO7" s="38">
        <v>57.7</v>
      </c>
      <c r="CP7" s="38">
        <v>56.67</v>
      </c>
      <c r="CQ7" s="38">
        <v>60.81</v>
      </c>
      <c r="CR7" s="38">
        <v>41.63</v>
      </c>
      <c r="CS7" s="38">
        <v>44.89</v>
      </c>
      <c r="CT7" s="38">
        <v>40.75</v>
      </c>
      <c r="CU7" s="38">
        <v>42.4</v>
      </c>
      <c r="CV7" s="38">
        <v>45.44</v>
      </c>
      <c r="CW7" s="38">
        <v>58.98</v>
      </c>
      <c r="CX7" s="38">
        <v>64.7</v>
      </c>
      <c r="CY7" s="38">
        <v>63.04</v>
      </c>
      <c r="CZ7" s="38">
        <v>65.290000000000006</v>
      </c>
      <c r="DA7" s="38">
        <v>63.6</v>
      </c>
      <c r="DB7" s="38">
        <v>58.98</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2020-02-06T04:25:45Z</cp:lastPrinted>
  <dcterms:created xsi:type="dcterms:W3CDTF">2019-12-05T05:06:22Z</dcterms:created>
  <dcterms:modified xsi:type="dcterms:W3CDTF">2020-02-06T04:25:47Z</dcterms:modified>
  <cp:category/>
</cp:coreProperties>
</file>