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HDK4-071\Desktop\経営比較分析(H30)\18日高町\"/>
    </mc:Choice>
  </mc:AlternateContent>
  <xr:revisionPtr revIDLastSave="0" documentId="13_ncr:1_{DE3873CD-4D9E-4B3A-98D2-D6A253469016}" xr6:coauthVersionLast="36" xr6:coauthVersionMax="36" xr10:uidLastSave="{00000000-0000-0000-0000-000000000000}"/>
  <workbookProtection workbookAlgorithmName="SHA-512" workbookHashValue="K4vaQMptwdhyvt2tQHrs3IPCZY05r+F7pBLdawUVMIo6m8upy4fVXHTxIDBtZhtTgk6JKyhOHHRNV+7+lJmyuQ==" workbookSaltValue="CDBHpsMj2JsjFo4lJtJMa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R6" i="5"/>
  <c r="AD10" i="4" s="1"/>
  <c r="Q6" i="5"/>
  <c r="P6" i="5"/>
  <c r="O6" i="5"/>
  <c r="N6" i="5"/>
  <c r="B10" i="4" s="1"/>
  <c r="M6" i="5"/>
  <c r="AD8" i="4" s="1"/>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BB10" i="4"/>
  <c r="AT10" i="4"/>
  <c r="AL10" i="4"/>
  <c r="W10" i="4"/>
  <c r="P10" i="4"/>
  <c r="I10" i="4"/>
  <c r="AL8" i="4"/>
  <c r="W8" i="4"/>
  <c r="P8" i="4"/>
  <c r="I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<sst xmlns="http://schemas.openxmlformats.org/spreadsheetml/2006/main" count="239" uniqueCount="114">
  <si>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</si>
  <si>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</si>
  <si>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</si>
  <si>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</si>
  <si>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</si>
  <si>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</si>
  <si>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</si>
  <si>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</si>
  <si>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</si>
  <si>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</si>
  <si>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</si>
  <si>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</si>
  <si>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</si>
  <si>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</si>
  <si>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</si>
  <si>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</si>
  <si>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</si>
  <si>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</si>
  <si>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</si>
  <si>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</si>
  <si>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</si>
  <si>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</si>
  <si>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</si>
  <si>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</si>
  <si>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</si>
  <si>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</si>
  <si>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</si>
  <si>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</si>
  <si>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</si>
  <si>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</si>
  <si>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</si>
  <si>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</si>
  <si>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</si>
  <si>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</si>
  <si>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</si>
  <si>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</si>
  <si>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</si>
  <si>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</si>
  <si>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</si>
  <si>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</si>
  <si>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</si>
  <si>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</si>
  <si>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</si>
  <si>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</si>
  <si>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</si>
  <si>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</si>
  <si>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</si>
  <si>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</si>
  <si>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</si>
  <si>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</si>
  <si>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</si>
  <si>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</si>
  <si>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</si>
  <si>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</si>
  <si>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</si>
  <si>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</si>
  <si>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</si>
  <si>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</si>
  <si>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</si>
  <si>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</si>
  <si>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</si>
  <si>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</si>
  <si>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</si>
  <si>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</si>
  <si>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</si>
  <si>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</si>
  <si>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</si>
  <si>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</si>
  <si>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</si>
  <si>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</si>
  <si>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</si>
  <si>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</si>
  <si>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</si>
  <si>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</si>
  <si>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</si>
  <si>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</si>
  <si>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</si>
  <si>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</si>
  <si>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</si>
  <si>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</si>
  <si>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</si>
  <si>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</si>
  <si>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</si>
  <si>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</si>
  <si>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</si>
  <si>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</si>
  <si>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</si>
  <si>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</si>
  <si>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</si>
  <si>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</si>
  <si>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</si>
  <si>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</si>
  <si>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</si>
  <si>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</si>
  <si>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</si>
  <si>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</si>
  <si>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</si>
  <si>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</si>
  <si>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</si>
  <si>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</si>
  <si>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</si>
  <si>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</si>
  <si>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</si>
  <si>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</si>
  <si>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</si>
  <si>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</si>
  <si>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</si>
  <si>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</si>
  <si>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</si>
  <si>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</si>
  <si>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</si>
  <si>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供用開始から９年が経過した段階であり、まだ老朽化には至っていないものの、今後、維持費や更新費用が増加していくことが予想されるため、将来の費用を見込んだ経営努力が必要である。</t>
    <phoneticPr fontId="4"/>
  </si>
  <si>
    <t>　現在、汚水処理に係る費用が収入の使用料のみで賄えていない状態である。まだ施設の老朽化が進んでいないものの、将来的には更新費用や維持費が見込まれることから、今後は財政計画を見直し、適正な使用料収入の確保が必要になってくる。</t>
    <phoneticPr fontId="4"/>
  </si>
  <si>
    <t>　供用開始から９年が経過しているが、グラフの推移を見ると、①収益的収支比率は、１００％、④企業債残高対事業規模比率が、０％、また、⑤経費回収率については増加し、⑥汚水処理原価は減少しており、一見、経営の健全性・効率性が図られているように見うけられるが、実際は、収入の使用料金のみで賄えてはなく、一般会計の繰入金（基準内）に依存しているのが現状である。
 ⑦施設利用率は類似団体平均値より低い水準になっているが、施設については各家庭の状況に合わせて適切な規模になっている。⑧水洗化率については昨年95％を超える推移が続いているが、今後、維持管理の抑制など一層のコスト削減により経営の健全化を図っていく必要がある。</t>
    <rPh sb="245" eb="247">
      <t>サクネン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</si>
</sst>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D4-40F7-B0E2-EB959650BF1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8D4-40F7-B0E2-EB959650BF1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53.44</c:v>
                </c:pt>
                <c:pt idx="1">
                  <c:v>53.33</c:v>
                </c:pt>
                <c:pt idx="2">
                  <c:v>53.55</c:v>
                </c:pt>
                <c:pt idx="3">
                  <c:v>52.66</c:v>
                </c:pt>
                <c:pt idx="4">
                  <c:v>52.29</c:v>
                </c:pt>
              </c:numCache>
            </c:numRef>
          </c:val>
          <c:extLst>
            <c:ext xmlns:c16="http://schemas.microsoft.com/office/drawing/2014/chart" uri="{C3380CC4-5D6E-409C-BE32-E72D297353CC}">
              <c16:uniqueId val="{00000000-802F-49BE-A6B4-15F5DCCB2E2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61.79</c:v>
                </c:pt>
                <c:pt idx="4">
                  <c:v>59.94</c:v>
                </c:pt>
              </c:numCache>
            </c:numRef>
          </c:val>
          <c:smooth val="0"/>
          <c:extLst>
            <c:ext xmlns:c16="http://schemas.microsoft.com/office/drawing/2014/chart" uri="{C3380CC4-5D6E-409C-BE32-E72D297353CC}">
              <c16:uniqueId val="{00000001-802F-49BE-A6B4-15F5DCCB2E2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95.91</c:v>
                </c:pt>
                <c:pt idx="1">
                  <c:v>95.98</c:v>
                </c:pt>
                <c:pt idx="2">
                  <c:v>96.25</c:v>
                </c:pt>
                <c:pt idx="3">
                  <c:v>96.41</c:v>
                </c:pt>
                <c:pt idx="4">
                  <c:v>96.48</c:v>
                </c:pt>
              </c:numCache>
            </c:numRef>
          </c:val>
          <c:extLst>
            <c:ext xmlns:c16="http://schemas.microsoft.com/office/drawing/2014/chart" uri="{C3380CC4-5D6E-409C-BE32-E72D297353CC}">
              <c16:uniqueId val="{00000000-99BB-4994-A586-D96F296FCC4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92.44</c:v>
                </c:pt>
                <c:pt idx="4">
                  <c:v>89.66</c:v>
                </c:pt>
              </c:numCache>
            </c:numRef>
          </c:val>
          <c:smooth val="0"/>
          <c:extLst>
            <c:ext xmlns:c16="http://schemas.microsoft.com/office/drawing/2014/chart" uri="{C3380CC4-5D6E-409C-BE32-E72D297353CC}">
              <c16:uniqueId val="{00000001-99BB-4994-A586-D96F296FCC4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98.32</c:v>
                </c:pt>
                <c:pt idx="1">
                  <c:v>93.37</c:v>
                </c:pt>
                <c:pt idx="2">
                  <c:v>93.84</c:v>
                </c:pt>
                <c:pt idx="3">
                  <c:v>100</c:v>
                </c:pt>
                <c:pt idx="4">
                  <c:v>100</c:v>
                </c:pt>
              </c:numCache>
            </c:numRef>
          </c:val>
          <c:extLst>
            <c:ext xmlns:c16="http://schemas.microsoft.com/office/drawing/2014/chart" uri="{C3380CC4-5D6E-409C-BE32-E72D297353CC}">
              <c16:uniqueId val="{00000000-62FA-4FE7-BC44-AA59270B4FC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FA-4FE7-BC44-AA59270B4FC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B7-4FCA-8A91-0F9C730E45F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B7-4FCA-8A91-0F9C730E45F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7E-4253-9F4A-11D442C7807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7E-4253-9F4A-11D442C7807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AF-4B23-AC28-6D48D77B3C8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AF-4B23-AC28-6D48D77B3C8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4D-4FC3-984F-C03DCE8AEEE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4D-4FC3-984F-C03DCE8AEEE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319.75</c:v>
                </c:pt>
                <c:pt idx="1">
                  <c:v>280.97000000000003</c:v>
                </c:pt>
                <c:pt idx="2">
                  <c:v>231.01</c:v>
                </c:pt>
                <c:pt idx="3" formatCode="#,##0.00;&quot;△&quot;#,##0.00">
                  <c:v>0</c:v>
                </c:pt>
                <c:pt idx="4" formatCode="#,##0.00;&quot;△&quot;#,##0.00">
                  <c:v>0</c:v>
                </c:pt>
              </c:numCache>
            </c:numRef>
          </c:val>
          <c:extLst>
            <c:ext xmlns:c16="http://schemas.microsoft.com/office/drawing/2014/chart" uri="{C3380CC4-5D6E-409C-BE32-E72D297353CC}">
              <c16:uniqueId val="{00000000-4FAB-4461-B9C4-F5B88748987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244.85</c:v>
                </c:pt>
                <c:pt idx="4">
                  <c:v>296.89</c:v>
                </c:pt>
              </c:numCache>
            </c:numRef>
          </c:val>
          <c:smooth val="0"/>
          <c:extLst>
            <c:ext xmlns:c16="http://schemas.microsoft.com/office/drawing/2014/chart" uri="{C3380CC4-5D6E-409C-BE32-E72D297353CC}">
              <c16:uniqueId val="{00000001-4FAB-4461-B9C4-F5B88748987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55.42</c:v>
                </c:pt>
                <c:pt idx="1">
                  <c:v>57.22</c:v>
                </c:pt>
                <c:pt idx="2">
                  <c:v>57.13</c:v>
                </c:pt>
                <c:pt idx="3">
                  <c:v>61.11</c:v>
                </c:pt>
                <c:pt idx="4">
                  <c:v>62.31</c:v>
                </c:pt>
              </c:numCache>
            </c:numRef>
          </c:val>
          <c:extLst>
            <c:ext xmlns:c16="http://schemas.microsoft.com/office/drawing/2014/chart" uri="{C3380CC4-5D6E-409C-BE32-E72D297353CC}">
              <c16:uniqueId val="{00000000-097C-4932-B6F6-20B0E8D2725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64.78</c:v>
                </c:pt>
                <c:pt idx="4">
                  <c:v>63.06</c:v>
                </c:pt>
              </c:numCache>
            </c:numRef>
          </c:val>
          <c:smooth val="0"/>
          <c:extLst>
            <c:ext xmlns:c16="http://schemas.microsoft.com/office/drawing/2014/chart" uri="{C3380CC4-5D6E-409C-BE32-E72D297353CC}">
              <c16:uniqueId val="{00000001-097C-4932-B6F6-20B0E8D2725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295.87</c:v>
                </c:pt>
                <c:pt idx="1">
                  <c:v>286.39</c:v>
                </c:pt>
                <c:pt idx="2">
                  <c:v>285.26</c:v>
                </c:pt>
                <c:pt idx="3">
                  <c:v>268.20999999999998</c:v>
                </c:pt>
                <c:pt idx="4">
                  <c:v>263.57</c:v>
                </c:pt>
              </c:numCache>
            </c:numRef>
          </c:val>
          <c:extLst>
            <c:ext xmlns:c16="http://schemas.microsoft.com/office/drawing/2014/chart" uri="{C3380CC4-5D6E-409C-BE32-E72D297353CC}">
              <c16:uniqueId val="{00000000-2DB3-4206-82F9-62182E61D8F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250.21</c:v>
                </c:pt>
                <c:pt idx="4">
                  <c:v>264.77</c:v>
                </c:pt>
              </c:numCache>
            </c:numRef>
          </c:val>
          <c:smooth val="0"/>
          <c:extLst>
            <c:ext xmlns:c16="http://schemas.microsoft.com/office/drawing/2014/chart" uri="{C3380CC4-5D6E-409C-BE32-E72D297353CC}">
              <c16:uniqueId val="{00000001-2DB3-4206-82F9-62182E61D8F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4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日高町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8">
        <f>データ!S6</f>
        <v>7940</v>
      </c>
      <c r="AM8" s="68"/>
      <c r="AN8" s="68"/>
      <c r="AO8" s="68"/>
      <c r="AP8" s="68"/>
      <c r="AQ8" s="68"/>
      <c r="AR8" s="68"/>
      <c r="AS8" s="68"/>
      <c r="AT8" s="67">
        <f>データ!T6</f>
        <v>46.19</v>
      </c>
      <c r="AU8" s="67"/>
      <c r="AV8" s="67"/>
      <c r="AW8" s="67"/>
      <c r="AX8" s="67"/>
      <c r="AY8" s="67"/>
      <c r="AZ8" s="67"/>
      <c r="BA8" s="67"/>
      <c r="BB8" s="67">
        <f>データ!U6</f>
        <v>171.9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11.81</v>
      </c>
      <c r="Q10" s="67"/>
      <c r="R10" s="67"/>
      <c r="S10" s="67"/>
      <c r="T10" s="67"/>
      <c r="U10" s="67"/>
      <c r="V10" s="67"/>
      <c r="W10" s="67">
        <f>データ!Q6</f>
        <v>100</v>
      </c>
      <c r="X10" s="67"/>
      <c r="Y10" s="67"/>
      <c r="Z10" s="67"/>
      <c r="AA10" s="67"/>
      <c r="AB10" s="67"/>
      <c r="AC10" s="67"/>
      <c r="AD10" s="68">
        <f>データ!R6</f>
        <v>3280</v>
      </c>
      <c r="AE10" s="68"/>
      <c r="AF10" s="68"/>
      <c r="AG10" s="68"/>
      <c r="AH10" s="68"/>
      <c r="AI10" s="68"/>
      <c r="AJ10" s="68"/>
      <c r="AK10" s="2"/>
      <c r="AL10" s="68">
        <f>データ!V6</f>
        <v>938</v>
      </c>
      <c r="AM10" s="68"/>
      <c r="AN10" s="68"/>
      <c r="AO10" s="68"/>
      <c r="AP10" s="68"/>
      <c r="AQ10" s="68"/>
      <c r="AR10" s="68"/>
      <c r="AS10" s="68"/>
      <c r="AT10" s="67">
        <f>データ!W6</f>
        <v>9.19</v>
      </c>
      <c r="AU10" s="67"/>
      <c r="AV10" s="67"/>
      <c r="AW10" s="67"/>
      <c r="AX10" s="67"/>
      <c r="AY10" s="67"/>
      <c r="AZ10" s="67"/>
      <c r="BA10" s="67"/>
      <c r="BB10" s="67">
        <f>データ!X6</f>
        <v>102.07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44</v>
      </c>
      <c r="O86" s="26" t="str">
        <f>データ!EO6</f>
        <v>【-】</v>
      </c>
    </row>
  </sheetData>
  <sheetProtection algorithmName="SHA-512" hashValue="06vFZn7Wtb/CEbULKF+BDON7Y+CZ69sr3I4jY5i6IVtpqjMF/B3awAuq3djtXl5zggRoLCMHE1zooAlKS39V2A==" saltValue="1aDSf7bpbNzvOfZT5q02Z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303828</v>
      </c>
      <c r="D6" s="33">
        <f t="shared" si="3"/>
        <v>47</v>
      </c>
      <c r="E6" s="33">
        <f t="shared" si="3"/>
        <v>18</v>
      </c>
      <c r="F6" s="33">
        <f t="shared" si="3"/>
        <v>0</v>
      </c>
      <c r="G6" s="33">
        <f t="shared" si="3"/>
        <v>0</v>
      </c>
      <c r="H6" s="33" t="str">
        <f t="shared" si="3"/>
        <v>和歌山県　日高町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11.81</v>
      </c>
      <c r="Q6" s="34">
        <f t="shared" si="3"/>
        <v>100</v>
      </c>
      <c r="R6" s="34">
        <f t="shared" si="3"/>
        <v>3280</v>
      </c>
      <c r="S6" s="34">
        <f t="shared" si="3"/>
        <v>7940</v>
      </c>
      <c r="T6" s="34">
        <f t="shared" si="3"/>
        <v>46.19</v>
      </c>
      <c r="U6" s="34">
        <f t="shared" si="3"/>
        <v>171.9</v>
      </c>
      <c r="V6" s="34">
        <f t="shared" si="3"/>
        <v>938</v>
      </c>
      <c r="W6" s="34">
        <f t="shared" si="3"/>
        <v>9.19</v>
      </c>
      <c r="X6" s="34">
        <f t="shared" si="3"/>
        <v>102.07</v>
      </c>
      <c r="Y6" s="35">
        <f>IF(Y7="",NA(),Y7)</f>
        <v>98.32</v>
      </c>
      <c r="Z6" s="35">
        <f t="shared" ref="Z6:AH6" si="4">IF(Z7="",NA(),Z7)</f>
        <v>93.37</v>
      </c>
      <c r="AA6" s="35">
        <f t="shared" si="4"/>
        <v>93.84</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319.75</v>
      </c>
      <c r="BG6" s="35">
        <f t="shared" ref="BG6:BO6" si="7">IF(BG7="",NA(),BG7)</f>
        <v>280.97000000000003</v>
      </c>
      <c r="BH6" s="35">
        <f t="shared" si="7"/>
        <v>231.01</v>
      </c>
      <c r="BI6" s="34">
        <f t="shared" si="7"/>
        <v>0</v>
      </c>
      <c r="BJ6" s="34">
        <f t="shared" si="7"/>
        <v>0</v>
      </c>
      <c r="BK6" s="35">
        <f t="shared" si="7"/>
        <v>416.91</v>
      </c>
      <c r="BL6" s="35">
        <f t="shared" si="7"/>
        <v>392.19</v>
      </c>
      <c r="BM6" s="35">
        <f t="shared" si="7"/>
        <v>413.5</v>
      </c>
      <c r="BN6" s="35">
        <f t="shared" si="7"/>
        <v>244.85</v>
      </c>
      <c r="BO6" s="35">
        <f t="shared" si="7"/>
        <v>296.89</v>
      </c>
      <c r="BP6" s="34" t="str">
        <f>IF(BP7="","",IF(BP7="-","【-】","【"&amp;SUBSTITUTE(TEXT(BP7,"#,##0.00"),"-","△")&amp;"】"))</f>
        <v>【325.02】</v>
      </c>
      <c r="BQ6" s="35">
        <f>IF(BQ7="",NA(),BQ7)</f>
        <v>55.42</v>
      </c>
      <c r="BR6" s="35">
        <f t="shared" ref="BR6:BZ6" si="8">IF(BR7="",NA(),BR7)</f>
        <v>57.22</v>
      </c>
      <c r="BS6" s="35">
        <f t="shared" si="8"/>
        <v>57.13</v>
      </c>
      <c r="BT6" s="35">
        <f t="shared" si="8"/>
        <v>61.11</v>
      </c>
      <c r="BU6" s="35">
        <f t="shared" si="8"/>
        <v>62.31</v>
      </c>
      <c r="BV6" s="35">
        <f t="shared" si="8"/>
        <v>57.93</v>
      </c>
      <c r="BW6" s="35">
        <f t="shared" si="8"/>
        <v>57.03</v>
      </c>
      <c r="BX6" s="35">
        <f t="shared" si="8"/>
        <v>55.84</v>
      </c>
      <c r="BY6" s="35">
        <f t="shared" si="8"/>
        <v>64.78</v>
      </c>
      <c r="BZ6" s="35">
        <f t="shared" si="8"/>
        <v>63.06</v>
      </c>
      <c r="CA6" s="34" t="str">
        <f>IF(CA7="","",IF(CA7="-","【-】","【"&amp;SUBSTITUTE(TEXT(CA7,"#,##0.00"),"-","△")&amp;"】"))</f>
        <v>【60.61】</v>
      </c>
      <c r="CB6" s="35">
        <f>IF(CB7="",NA(),CB7)</f>
        <v>295.87</v>
      </c>
      <c r="CC6" s="35">
        <f t="shared" ref="CC6:CK6" si="9">IF(CC7="",NA(),CC7)</f>
        <v>286.39</v>
      </c>
      <c r="CD6" s="35">
        <f t="shared" si="9"/>
        <v>285.26</v>
      </c>
      <c r="CE6" s="35">
        <f t="shared" si="9"/>
        <v>268.20999999999998</v>
      </c>
      <c r="CF6" s="35">
        <f t="shared" si="9"/>
        <v>263.57</v>
      </c>
      <c r="CG6" s="35">
        <f t="shared" si="9"/>
        <v>276.93</v>
      </c>
      <c r="CH6" s="35">
        <f t="shared" si="9"/>
        <v>283.73</v>
      </c>
      <c r="CI6" s="35">
        <f t="shared" si="9"/>
        <v>287.57</v>
      </c>
      <c r="CJ6" s="35">
        <f t="shared" si="9"/>
        <v>250.21</v>
      </c>
      <c r="CK6" s="35">
        <f t="shared" si="9"/>
        <v>264.77</v>
      </c>
      <c r="CL6" s="34" t="str">
        <f>IF(CL7="","",IF(CL7="-","【-】","【"&amp;SUBSTITUTE(TEXT(CL7,"#,##0.00"),"-","△")&amp;"】"))</f>
        <v>【270.94】</v>
      </c>
      <c r="CM6" s="35">
        <f>IF(CM7="",NA(),CM7)</f>
        <v>53.44</v>
      </c>
      <c r="CN6" s="35">
        <f t="shared" ref="CN6:CV6" si="10">IF(CN7="",NA(),CN7)</f>
        <v>53.33</v>
      </c>
      <c r="CO6" s="35">
        <f t="shared" si="10"/>
        <v>53.55</v>
      </c>
      <c r="CP6" s="35">
        <f t="shared" si="10"/>
        <v>52.66</v>
      </c>
      <c r="CQ6" s="35">
        <f t="shared" si="10"/>
        <v>52.29</v>
      </c>
      <c r="CR6" s="35">
        <f t="shared" si="10"/>
        <v>59.08</v>
      </c>
      <c r="CS6" s="35">
        <f t="shared" si="10"/>
        <v>58.25</v>
      </c>
      <c r="CT6" s="35">
        <f t="shared" si="10"/>
        <v>61.55</v>
      </c>
      <c r="CU6" s="35">
        <f t="shared" si="10"/>
        <v>61.79</v>
      </c>
      <c r="CV6" s="35">
        <f t="shared" si="10"/>
        <v>59.94</v>
      </c>
      <c r="CW6" s="34" t="str">
        <f>IF(CW7="","",IF(CW7="-","【-】","【"&amp;SUBSTITUTE(TEXT(CW7,"#,##0.00"),"-","△")&amp;"】"))</f>
        <v>【57.80】</v>
      </c>
      <c r="CX6" s="35">
        <f>IF(CX7="",NA(),CX7)</f>
        <v>95.91</v>
      </c>
      <c r="CY6" s="35">
        <f t="shared" ref="CY6:DG6" si="11">IF(CY7="",NA(),CY7)</f>
        <v>95.98</v>
      </c>
      <c r="CZ6" s="35">
        <f t="shared" si="11"/>
        <v>96.25</v>
      </c>
      <c r="DA6" s="35">
        <f t="shared" si="11"/>
        <v>96.41</v>
      </c>
      <c r="DB6" s="35">
        <f t="shared" si="11"/>
        <v>96.48</v>
      </c>
      <c r="DC6" s="35">
        <f t="shared" si="11"/>
        <v>77.12</v>
      </c>
      <c r="DD6" s="35">
        <f t="shared" si="11"/>
        <v>68.150000000000006</v>
      </c>
      <c r="DE6" s="35">
        <f t="shared" si="11"/>
        <v>67.489999999999995</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303828</v>
      </c>
      <c r="D7" s="37">
        <v>47</v>
      </c>
      <c r="E7" s="37">
        <v>18</v>
      </c>
      <c r="F7" s="37">
        <v>0</v>
      </c>
      <c r="G7" s="37">
        <v>0</v>
      </c>
      <c r="H7" s="37" t="s">
        <v>98</v>
      </c>
      <c r="I7" s="37" t="s">
        <v>99</v>
      </c>
      <c r="J7" s="37" t="s">
        <v>100</v>
      </c>
      <c r="K7" s="37" t="s">
        <v>101</v>
      </c>
      <c r="L7" s="37" t="s">
        <v>102</v>
      </c>
      <c r="M7" s="37" t="s">
        <v>103</v>
      </c>
      <c r="N7" s="38" t="s">
        <v>104</v>
      </c>
      <c r="O7" s="38" t="s">
        <v>105</v>
      </c>
      <c r="P7" s="38">
        <v>11.81</v>
      </c>
      <c r="Q7" s="38">
        <v>100</v>
      </c>
      <c r="R7" s="38">
        <v>3280</v>
      </c>
      <c r="S7" s="38">
        <v>7940</v>
      </c>
      <c r="T7" s="38">
        <v>46.19</v>
      </c>
      <c r="U7" s="38">
        <v>171.9</v>
      </c>
      <c r="V7" s="38">
        <v>938</v>
      </c>
      <c r="W7" s="38">
        <v>9.19</v>
      </c>
      <c r="X7" s="38">
        <v>102.07</v>
      </c>
      <c r="Y7" s="38">
        <v>98.32</v>
      </c>
      <c r="Z7" s="38">
        <v>93.37</v>
      </c>
      <c r="AA7" s="38">
        <v>93.84</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319.75</v>
      </c>
      <c r="BG7" s="38">
        <v>280.97000000000003</v>
      </c>
      <c r="BH7" s="38">
        <v>231.01</v>
      </c>
      <c r="BI7" s="38">
        <v>0</v>
      </c>
      <c r="BJ7" s="38">
        <v>0</v>
      </c>
      <c r="BK7" s="38">
        <v>416.91</v>
      </c>
      <c r="BL7" s="38">
        <v>392.19</v>
      </c>
      <c r="BM7" s="38">
        <v>413.5</v>
      </c>
      <c r="BN7" s="38">
        <v>244.85</v>
      </c>
      <c r="BO7" s="38">
        <v>296.89</v>
      </c>
      <c r="BP7" s="38">
        <v>325.02</v>
      </c>
      <c r="BQ7" s="38">
        <v>55.42</v>
      </c>
      <c r="BR7" s="38">
        <v>57.22</v>
      </c>
      <c r="BS7" s="38">
        <v>57.13</v>
      </c>
      <c r="BT7" s="38">
        <v>61.11</v>
      </c>
      <c r="BU7" s="38">
        <v>62.31</v>
      </c>
      <c r="BV7" s="38">
        <v>57.93</v>
      </c>
      <c r="BW7" s="38">
        <v>57.03</v>
      </c>
      <c r="BX7" s="38">
        <v>55.84</v>
      </c>
      <c r="BY7" s="38">
        <v>64.78</v>
      </c>
      <c r="BZ7" s="38">
        <v>63.06</v>
      </c>
      <c r="CA7" s="38">
        <v>60.61</v>
      </c>
      <c r="CB7" s="38">
        <v>295.87</v>
      </c>
      <c r="CC7" s="38">
        <v>286.39</v>
      </c>
      <c r="CD7" s="38">
        <v>285.26</v>
      </c>
      <c r="CE7" s="38">
        <v>268.20999999999998</v>
      </c>
      <c r="CF7" s="38">
        <v>263.57</v>
      </c>
      <c r="CG7" s="38">
        <v>276.93</v>
      </c>
      <c r="CH7" s="38">
        <v>283.73</v>
      </c>
      <c r="CI7" s="38">
        <v>287.57</v>
      </c>
      <c r="CJ7" s="38">
        <v>250.21</v>
      </c>
      <c r="CK7" s="38">
        <v>264.77</v>
      </c>
      <c r="CL7" s="38">
        <v>270.94</v>
      </c>
      <c r="CM7" s="38">
        <v>53.44</v>
      </c>
      <c r="CN7" s="38">
        <v>53.33</v>
      </c>
      <c r="CO7" s="38">
        <v>53.55</v>
      </c>
      <c r="CP7" s="38">
        <v>52.66</v>
      </c>
      <c r="CQ7" s="38">
        <v>52.29</v>
      </c>
      <c r="CR7" s="38">
        <v>59.08</v>
      </c>
      <c r="CS7" s="38">
        <v>58.25</v>
      </c>
      <c r="CT7" s="38">
        <v>61.55</v>
      </c>
      <c r="CU7" s="38">
        <v>61.79</v>
      </c>
      <c r="CV7" s="38">
        <v>59.94</v>
      </c>
      <c r="CW7" s="38">
        <v>57.8</v>
      </c>
      <c r="CX7" s="38">
        <v>95.91</v>
      </c>
      <c r="CY7" s="38">
        <v>95.98</v>
      </c>
      <c r="CZ7" s="38">
        <v>96.25</v>
      </c>
      <c r="DA7" s="38">
        <v>96.41</v>
      </c>
      <c r="DB7" s="38">
        <v>96.48</v>
      </c>
      <c r="DC7" s="38">
        <v>77.12</v>
      </c>
      <c r="DD7" s="38">
        <v>68.150000000000006</v>
      </c>
      <c r="DE7" s="38">
        <v>67.489999999999995</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HDK4-071</cp:lastModifiedBy>
  <dcterms:created xsi:type="dcterms:W3CDTF">2019-12-05T05:29:38Z</dcterms:created>
  <dcterms:modified xsi:type="dcterms:W3CDTF">2020-02-07T05:00:00Z</dcterms:modified>
  <cp:category/>
</cp:coreProperties>
</file>