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C:\Users\mhuser061\Desktop\TANI\◆調査回答関係\H31\調査関係\経営分析\"/>
    </mc:Choice>
  </mc:AlternateContent>
  <xr:revisionPtr revIDLastSave="0" documentId="13_ncr:1_{BAFC9498-0227-4882-A0F5-CCE257C1B801}" xr6:coauthVersionLast="36" xr6:coauthVersionMax="36" xr10:uidLastSave="{00000000-0000-0000-0000-000000000000}"/>
  <workbookProtection workbookAlgorithmName="SHA-512" workbookHashValue="+z6PSZY1KAKSLFrRVJpb+cyp3BTH2e/Bbmw2iyHlCGZM9sQDj1CUZ0oUyMMIlta9S+rdT+BPuBbmnF07KhWMwQ==" workbookSaltValue="rtuAw3psFlw/1YmyHFQLlw=="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<sst xmlns="http://schemas.openxmlformats.org/spreadsheetml/2006/main" count="228" uniqueCount="111">
  <si>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</si>
  <si>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</si>
  <si>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</si>
  <si>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</si>
  <si>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</si>
  <si>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</si>
  <si>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</si>
  <si>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</si>
  <si>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</si>
  <si>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</si>
  <si>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</si>
  <si>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</si>
  <si>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</si>
  <si>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</si>
  <si>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</si>
  <si>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</si>
  <si>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</si>
  <si>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</si>
  <si>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</si>
  <si>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</si>
  <si>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</si>
  <si>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</si>
  <si>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</si>
  <si>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</si>
  <si>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</si>
  <si>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</si>
  <si>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</si>
  <si>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</si>
  <si>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</si>
  <si>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</si>
  <si>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</si>
  <si>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</si>
  <si>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</si>
  <si>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</si>
  <si>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</si>
  <si>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</si>
  <si>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</si>
  <si>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</si>
  <si>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</si>
  <si>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</si>
  <si>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</si>
  <si>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</si>
  <si>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</si>
  <si>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</si>
  <si>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</si>
  <si>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</si>
  <si>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</si>
  <si>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</si>
  <si>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</si>
  <si>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</si>
  <si>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</si>
  <si>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</si>
  <si>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</si>
  <si>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</si>
  <si>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</si>
  <si>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</si>
  <si>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</si>
  <si>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</si>
  <si>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</si>
  <si>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</si>
  <si>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</si>
  <si>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</si>
  <si>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</si>
  <si>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</si>
  <si>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</si>
  <si>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</si>
  <si>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</si>
  <si>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</si>
  <si>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</si>
  <si>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</si>
  <si>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</si>
  <si>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</si>
  <si>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</si>
  <si>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</si>
  <si>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</si>
  <si>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</si>
  <si>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</si>
  <si>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</si>
  <si>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</si>
  <si>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</si>
  <si>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</si>
  <si>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</si>
  <si>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</si>
  <si>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</si>
  <si>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</si>
  <si>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</si>
  <si>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</si>
  <si>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</si>
  <si>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</si>
  <si>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</si>
  <si>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</si>
  <si>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</si>
  <si>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</si>
  <si>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</si>
  <si>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</si>
  <si>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</si>
  <si>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美浜町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</si>
  <si>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</si>
  <si>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</si>
  <si>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</si>
  <si>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</si>
  <si>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</si>
  <si>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</si>
  <si>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</si>
  <si>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</si>
  <si>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</si>
  <si>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</si>
  <si>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</si>
  <si>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和田処理場は平成２年に供用開始以来、硫化水素による機能の低下で、平成２５年度に機能強化対策として当施設の改築更新工事の設計、平成２６・２７年度に工事及び工事監理を実施し、平成２８年度に機能調整工事を実施した。
・入山・上田井処理場は平成８年に供用開始以来、約２３年が経過し、施設内及び各中継ポンプ設備の故障等が発生する場合もあるが、日頃の施設管理の中で保守管理に重点を置き、また、各設備類の耐用年数等を考慮し、オーバーホールや更新をし対応する。</t>
    <rPh sb="1" eb="3">
      <t>ワダ</t>
    </rPh>
    <rPh sb="3" eb="6">
      <t>ショリジョウ</t>
    </rPh>
    <rPh sb="7" eb="9">
      <t>ヘイセイ</t>
    </rPh>
    <rPh sb="10" eb="11">
      <t>ネン</t>
    </rPh>
    <rPh sb="12" eb="14">
      <t>キョウヨウ</t>
    </rPh>
    <rPh sb="14" eb="16">
      <t>カイシ</t>
    </rPh>
    <rPh sb="16" eb="18">
      <t>イライ</t>
    </rPh>
    <rPh sb="19" eb="21">
      <t>リュウカ</t>
    </rPh>
    <rPh sb="21" eb="23">
      <t>スイソ</t>
    </rPh>
    <rPh sb="26" eb="28">
      <t>キノウ</t>
    </rPh>
    <rPh sb="29" eb="31">
      <t>テイカ</t>
    </rPh>
    <rPh sb="33" eb="35">
      <t>ヘイセイ</t>
    </rPh>
    <rPh sb="37" eb="39">
      <t>ネンド</t>
    </rPh>
    <rPh sb="40" eb="42">
      <t>キノウ</t>
    </rPh>
    <rPh sb="42" eb="44">
      <t>キョウカ</t>
    </rPh>
    <rPh sb="44" eb="46">
      <t>タイサク</t>
    </rPh>
    <rPh sb="49" eb="50">
      <t>トウ</t>
    </rPh>
    <rPh sb="50" eb="52">
      <t>シセツ</t>
    </rPh>
    <rPh sb="53" eb="55">
      <t>カイチク</t>
    </rPh>
    <rPh sb="55" eb="57">
      <t>コウシン</t>
    </rPh>
    <rPh sb="57" eb="59">
      <t>コウジ</t>
    </rPh>
    <rPh sb="60" eb="62">
      <t>セッケイ</t>
    </rPh>
    <rPh sb="63" eb="65">
      <t>ヘイセイ</t>
    </rPh>
    <rPh sb="70" eb="72">
      <t>ネンド</t>
    </rPh>
    <rPh sb="73" eb="75">
      <t>コウジ</t>
    </rPh>
    <rPh sb="75" eb="76">
      <t>オヨ</t>
    </rPh>
    <rPh sb="77" eb="79">
      <t>コウジ</t>
    </rPh>
    <rPh sb="79" eb="81">
      <t>カンリ</t>
    </rPh>
    <rPh sb="82" eb="84">
      <t>ジッシ</t>
    </rPh>
    <rPh sb="86" eb="88">
      <t>ヘイセイ</t>
    </rPh>
    <rPh sb="90" eb="92">
      <t>ネンド</t>
    </rPh>
    <rPh sb="93" eb="95">
      <t>キノウ</t>
    </rPh>
    <rPh sb="95" eb="97">
      <t>チョウセイ</t>
    </rPh>
    <rPh sb="97" eb="99">
      <t>コウジ</t>
    </rPh>
    <rPh sb="100" eb="102">
      <t>ジッシ</t>
    </rPh>
    <rPh sb="107" eb="109">
      <t>ニュウヤマ</t>
    </rPh>
    <rPh sb="110" eb="113">
      <t>ウエタイ</t>
    </rPh>
    <rPh sb="113" eb="116">
      <t>ショリジョウ</t>
    </rPh>
    <rPh sb="117" eb="119">
      <t>ヘイセイ</t>
    </rPh>
    <rPh sb="120" eb="121">
      <t>トシ</t>
    </rPh>
    <rPh sb="122" eb="124">
      <t>キョウヨウ</t>
    </rPh>
    <rPh sb="124" eb="126">
      <t>カイシ</t>
    </rPh>
    <rPh sb="126" eb="128">
      <t>イライ</t>
    </rPh>
    <rPh sb="129" eb="130">
      <t>ヤク</t>
    </rPh>
    <rPh sb="132" eb="133">
      <t>ネン</t>
    </rPh>
    <rPh sb="134" eb="136">
      <t>ケイカ</t>
    </rPh>
    <rPh sb="138" eb="141">
      <t>シセツナイ</t>
    </rPh>
    <rPh sb="141" eb="142">
      <t>オヨ</t>
    </rPh>
    <rPh sb="143" eb="144">
      <t>カク</t>
    </rPh>
    <rPh sb="144" eb="146">
      <t>チュウケイ</t>
    </rPh>
    <rPh sb="149" eb="151">
      <t>セツビ</t>
    </rPh>
    <rPh sb="152" eb="154">
      <t>コショウ</t>
    </rPh>
    <rPh sb="154" eb="155">
      <t>トウ</t>
    </rPh>
    <rPh sb="156" eb="158">
      <t>ハッセイ</t>
    </rPh>
    <rPh sb="160" eb="162">
      <t>バアイ</t>
    </rPh>
    <rPh sb="167" eb="169">
      <t>ヒゴロ</t>
    </rPh>
    <rPh sb="170" eb="172">
      <t>シセツ</t>
    </rPh>
    <rPh sb="172" eb="174">
      <t>カンリ</t>
    </rPh>
    <rPh sb="175" eb="176">
      <t>ナカ</t>
    </rPh>
    <rPh sb="177" eb="179">
      <t>ホシュ</t>
    </rPh>
    <rPh sb="179" eb="181">
      <t>カンリ</t>
    </rPh>
    <rPh sb="182" eb="184">
      <t>ジュウテン</t>
    </rPh>
    <rPh sb="185" eb="186">
      <t>オ</t>
    </rPh>
    <rPh sb="191" eb="192">
      <t>カク</t>
    </rPh>
    <rPh sb="192" eb="194">
      <t>セツビ</t>
    </rPh>
    <rPh sb="194" eb="195">
      <t>ルイ</t>
    </rPh>
    <rPh sb="196" eb="198">
      <t>タイヨウ</t>
    </rPh>
    <rPh sb="198" eb="200">
      <t>ネンスウ</t>
    </rPh>
    <rPh sb="200" eb="201">
      <t>トウ</t>
    </rPh>
    <rPh sb="202" eb="204">
      <t>コウリョ</t>
    </rPh>
    <rPh sb="214" eb="216">
      <t>コウシン</t>
    </rPh>
    <rPh sb="218" eb="220">
      <t>タイオウ</t>
    </rPh>
    <phoneticPr fontId="1"/>
  </si>
  <si>
    <t>１）現在は施設等の維持管理が主流となっている。
２）今後は業務の効率化に努め経営努力し経費回収率を更に改善していきたい。
また、一般会計繰入金と使用料金をバランス良く財源とし、企業債残高を減らしていく。
３）これらの取り組みを通じて経営基盤を維持し、管路や施設の更新に備えたい。</t>
    <rPh sb="2" eb="4">
      <t>ゲンザイ</t>
    </rPh>
    <rPh sb="5" eb="7">
      <t>シセツ</t>
    </rPh>
    <rPh sb="7" eb="8">
      <t>トウ</t>
    </rPh>
    <rPh sb="9" eb="11">
      <t>イジ</t>
    </rPh>
    <rPh sb="11" eb="13">
      <t>カンリ</t>
    </rPh>
    <rPh sb="14" eb="16">
      <t>シュリュウ</t>
    </rPh>
    <rPh sb="26" eb="28">
      <t>コンゴ</t>
    </rPh>
    <rPh sb="29" eb="31">
      <t>ギョウム</t>
    </rPh>
    <rPh sb="32" eb="35">
      <t>コウリツカ</t>
    </rPh>
    <rPh sb="36" eb="37">
      <t>ツト</t>
    </rPh>
    <rPh sb="38" eb="40">
      <t>ケイエイ</t>
    </rPh>
    <rPh sb="40" eb="42">
      <t>ドリョク</t>
    </rPh>
    <rPh sb="43" eb="45">
      <t>ケイヒ</t>
    </rPh>
    <rPh sb="45" eb="47">
      <t>カイシュウ</t>
    </rPh>
    <rPh sb="47" eb="48">
      <t>リツ</t>
    </rPh>
    <rPh sb="49" eb="50">
      <t>サラ</t>
    </rPh>
    <rPh sb="51" eb="53">
      <t>カイゼン</t>
    </rPh>
    <rPh sb="64" eb="66">
      <t>イッパン</t>
    </rPh>
    <rPh sb="66" eb="68">
      <t>カイケイ</t>
    </rPh>
    <rPh sb="68" eb="71">
      <t>クリイレキン</t>
    </rPh>
    <rPh sb="72" eb="74">
      <t>シヨウ</t>
    </rPh>
    <rPh sb="74" eb="76">
      <t>リョウキン</t>
    </rPh>
    <rPh sb="81" eb="82">
      <t>ヨ</t>
    </rPh>
    <rPh sb="83" eb="85">
      <t>ザイゲン</t>
    </rPh>
    <rPh sb="88" eb="91">
      <t>キギョウサイ</t>
    </rPh>
    <rPh sb="91" eb="93">
      <t>ザンダカ</t>
    </rPh>
    <rPh sb="94" eb="95">
      <t>ヘ</t>
    </rPh>
    <rPh sb="108" eb="109">
      <t>ト</t>
    </rPh>
    <rPh sb="110" eb="111">
      <t>ク</t>
    </rPh>
    <rPh sb="113" eb="114">
      <t>ツウ</t>
    </rPh>
    <rPh sb="116" eb="118">
      <t>ケイエイ</t>
    </rPh>
    <rPh sb="118" eb="120">
      <t>キバン</t>
    </rPh>
    <rPh sb="121" eb="123">
      <t>イジ</t>
    </rPh>
    <rPh sb="125" eb="127">
      <t>カンロ</t>
    </rPh>
    <rPh sb="128" eb="130">
      <t>シセツ</t>
    </rPh>
    <rPh sb="131" eb="133">
      <t>コウシン</t>
    </rPh>
    <rPh sb="134" eb="135">
      <t>ソナ</t>
    </rPh>
    <phoneticPr fontId="1"/>
  </si>
  <si>
    <t>１）管渠の整備や施設の建設が完了しているため、資本的支出は施設整備等に掛かった地方債償還金のみとなっています。
２）収益的収支比率はここ数年１００％近い数字を示しており、平成３０年度が増加しているのは、和田処理場改築の更新が完了したためである。企業債残高は減少しているが、将来増加する傾向であると考える。
３）汚水処理原価及び経費回収率は類似団体平均値より良好である。これは公共下水道、農業集落排水、浄化槽の汚水処理方法の使い分けがうまくいっているためである。
４）施設利用率及び水洗化率は類似団体平均値を上回る高水準で安定しているので、施設の規模は適切である。
５）総じて類似団体平均と比べて良好である。</t>
    <rPh sb="2" eb="4">
      <t>カンキョ</t>
    </rPh>
    <rPh sb="5" eb="7">
      <t>セイビ</t>
    </rPh>
    <rPh sb="8" eb="10">
      <t>シセツ</t>
    </rPh>
    <rPh sb="11" eb="13">
      <t>ケンセツ</t>
    </rPh>
    <rPh sb="14" eb="16">
      <t>カンリョウ</t>
    </rPh>
    <rPh sb="23" eb="26">
      <t>シホンテキ</t>
    </rPh>
    <rPh sb="26" eb="28">
      <t>シシュツ</t>
    </rPh>
    <rPh sb="29" eb="31">
      <t>シセツ</t>
    </rPh>
    <rPh sb="31" eb="33">
      <t>セイビ</t>
    </rPh>
    <rPh sb="33" eb="34">
      <t>トウ</t>
    </rPh>
    <rPh sb="35" eb="36">
      <t>カ</t>
    </rPh>
    <rPh sb="39" eb="42">
      <t>チホウサイ</t>
    </rPh>
    <rPh sb="42" eb="45">
      <t>ショウカンキン</t>
    </rPh>
    <rPh sb="58" eb="60">
      <t>シュウエキ</t>
    </rPh>
    <rPh sb="60" eb="61">
      <t>テキ</t>
    </rPh>
    <rPh sb="61" eb="63">
      <t>シュウシ</t>
    </rPh>
    <rPh sb="63" eb="64">
      <t>ヒ</t>
    </rPh>
    <rPh sb="64" eb="65">
      <t>リツ</t>
    </rPh>
    <rPh sb="68" eb="70">
      <t>スウネン</t>
    </rPh>
    <rPh sb="74" eb="75">
      <t>チカ</t>
    </rPh>
    <rPh sb="76" eb="78">
      <t>スウジ</t>
    </rPh>
    <rPh sb="79" eb="80">
      <t>シメ</t>
    </rPh>
    <rPh sb="85" eb="87">
      <t>ヘイセイ</t>
    </rPh>
    <rPh sb="89" eb="91">
      <t>ネンド</t>
    </rPh>
    <rPh sb="92" eb="94">
      <t>ゾウカ</t>
    </rPh>
    <rPh sb="101" eb="103">
      <t>ワダ</t>
    </rPh>
    <rPh sb="103" eb="106">
      <t>ショリジョウ</t>
    </rPh>
    <rPh sb="106" eb="108">
      <t>カイチク</t>
    </rPh>
    <rPh sb="109" eb="111">
      <t>コウシン</t>
    </rPh>
    <rPh sb="112" eb="114">
      <t>カンリョウ</t>
    </rPh>
    <rPh sb="122" eb="125">
      <t>キギョウサイ</t>
    </rPh>
    <rPh sb="125" eb="127">
      <t>ザンダカ</t>
    </rPh>
    <rPh sb="128" eb="130">
      <t>ゲンショウ</t>
    </rPh>
    <rPh sb="136" eb="138">
      <t>ショウライ</t>
    </rPh>
    <rPh sb="138" eb="140">
      <t>ゾウカ</t>
    </rPh>
    <rPh sb="142" eb="144">
      <t>ケイコウ</t>
    </rPh>
    <rPh sb="148" eb="149">
      <t>カンガ</t>
    </rPh>
    <rPh sb="233" eb="235">
      <t>シセツ</t>
    </rPh>
    <rPh sb="235" eb="238">
      <t>リヨウリツ</t>
    </rPh>
    <rPh sb="238" eb="239">
      <t>オヨ</t>
    </rPh>
    <rPh sb="240" eb="243">
      <t>スイセンカ</t>
    </rPh>
    <rPh sb="243" eb="244">
      <t>リツ</t>
    </rPh>
    <rPh sb="245" eb="247">
      <t>ルイジ</t>
    </rPh>
    <rPh sb="247" eb="249">
      <t>ダンタイ</t>
    </rPh>
    <rPh sb="249" eb="252">
      <t>ヘイキンチ</t>
    </rPh>
    <rPh sb="253" eb="255">
      <t>ウワマワ</t>
    </rPh>
    <rPh sb="256" eb="259">
      <t>コウスイジュン</t>
    </rPh>
    <rPh sb="260" eb="262">
      <t>アンテイ</t>
    </rPh>
    <rPh sb="269" eb="271">
      <t>シセツ</t>
    </rPh>
    <rPh sb="272" eb="274">
      <t>キボ</t>
    </rPh>
    <rPh sb="275" eb="277">
      <t>テキセツ</t>
    </rPh>
    <rPh sb="284" eb="285">
      <t>ソウ</t>
    </rPh>
    <rPh sb="287" eb="289">
      <t>ルイジ</t>
    </rPh>
    <rPh sb="289" eb="291">
      <t>ダンタイ</t>
    </rPh>
    <rPh sb="291" eb="293">
      <t>ヘイキン</t>
    </rPh>
    <rPh sb="294" eb="295">
      <t>クラ</t>
    </rPh>
    <rPh sb="297" eb="299">
      <t>リョウコウ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</si>
</sst>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21-418A-95CB-0DE0B56A9D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E221-418A-95CB-0DE0B56A9D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66.39</c:v>
                </c:pt>
                <c:pt idx="1">
                  <c:v>79.23</c:v>
                </c:pt>
                <c:pt idx="2">
                  <c:v>77.36</c:v>
                </c:pt>
                <c:pt idx="3">
                  <c:v>79.13</c:v>
                </c:pt>
                <c:pt idx="4">
                  <c:v>77.47</c:v>
                </c:pt>
              </c:numCache>
            </c:numRef>
          </c:val>
          <c:extLst>
            <c:ext xmlns:c16="http://schemas.microsoft.com/office/drawing/2014/chart" uri="{C3380CC4-5D6E-409C-BE32-E72D297353CC}">
              <c16:uniqueId val="{00000000-BDCB-4E0F-999D-C9126025B9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DCB-4E0F-999D-C9126025B9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93.34</c:v>
                </c:pt>
                <c:pt idx="1">
                  <c:v>93.46</c:v>
                </c:pt>
                <c:pt idx="2">
                  <c:v>90.75</c:v>
                </c:pt>
                <c:pt idx="3">
                  <c:v>91.58</c:v>
                </c:pt>
                <c:pt idx="4">
                  <c:v>92.27</c:v>
                </c:pt>
              </c:numCache>
            </c:numRef>
          </c:val>
          <c:extLst>
            <c:ext xmlns:c16="http://schemas.microsoft.com/office/drawing/2014/chart" uri="{C3380CC4-5D6E-409C-BE32-E72D297353CC}">
              <c16:uniqueId val="{00000000-93C4-4E40-BCF6-172ECB6FEB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3C4-4E40-BCF6-172ECB6FEB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96.65</c:v>
                </c:pt>
                <c:pt idx="1">
                  <c:v>96.58</c:v>
                </c:pt>
                <c:pt idx="2">
                  <c:v>95.97</c:v>
                </c:pt>
                <c:pt idx="3">
                  <c:v>96.89</c:v>
                </c:pt>
                <c:pt idx="4">
                  <c:v>97.28</c:v>
                </c:pt>
              </c:numCache>
            </c:numRef>
          </c:val>
          <c:extLst>
            <c:ext xmlns:c16="http://schemas.microsoft.com/office/drawing/2014/chart" uri="{C3380CC4-5D6E-409C-BE32-E72D297353CC}">
              <c16:uniqueId val="{00000000-0481-4255-A6EB-D8DF2A8662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81-4255-A6EB-D8DF2A8662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C0-41A5-963B-590776CA90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C0-41A5-963B-590776CA90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4C-44C0-958A-00620B19B7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4C-44C0-958A-00620B19B7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01-4447-86A8-DFA709D6AD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01-4447-86A8-DFA709D6AD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0B-4295-A137-86C21795DF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F0B-4295-A137-86C21795DF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247.46</c:v>
                </c:pt>
                <c:pt idx="1">
                  <c:v>420.1</c:v>
                </c:pt>
                <c:pt idx="2">
                  <c:v>373.53</c:v>
                </c:pt>
                <c:pt idx="3">
                  <c:v>292.2</c:v>
                </c:pt>
                <c:pt idx="4">
                  <c:v>302.19</c:v>
                </c:pt>
              </c:numCache>
            </c:numRef>
          </c:val>
          <c:extLst>
            <c:ext xmlns:c16="http://schemas.microsoft.com/office/drawing/2014/chart" uri="{C3380CC4-5D6E-409C-BE32-E72D297353CC}">
              <c16:uniqueId val="{00000000-725F-423A-A0E1-1868540898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25F-423A-A0E1-1868540898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84.76</c:v>
                </c:pt>
                <c:pt idx="1">
                  <c:v>76.98</c:v>
                </c:pt>
                <c:pt idx="2">
                  <c:v>73.36</c:v>
                </c:pt>
                <c:pt idx="3">
                  <c:v>98.64</c:v>
                </c:pt>
                <c:pt idx="4">
                  <c:v>97.57</c:v>
                </c:pt>
              </c:numCache>
            </c:numRef>
          </c:val>
          <c:extLst>
            <c:ext xmlns:c16="http://schemas.microsoft.com/office/drawing/2014/chart" uri="{C3380CC4-5D6E-409C-BE32-E72D297353CC}">
              <c16:uniqueId val="{00000000-7397-48EA-8172-55137468D6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397-48EA-8172-55137468D6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192.71</c:v>
                </c:pt>
                <c:pt idx="1">
                  <c:v>212.47</c:v>
                </c:pt>
                <c:pt idx="2">
                  <c:v>223.26</c:v>
                </c:pt>
                <c:pt idx="3">
                  <c:v>166.61</c:v>
                </c:pt>
                <c:pt idx="4">
                  <c:v>152.91999999999999</c:v>
                </c:pt>
              </c:numCache>
            </c:numRef>
          </c:val>
          <c:extLst>
            <c:ext xmlns:c16="http://schemas.microsoft.com/office/drawing/2014/chart" uri="{C3380CC4-5D6E-409C-BE32-E72D297353CC}">
              <c16:uniqueId val="{00000000-3EE7-4B88-A94D-BCD35078AD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EE7-4B88-A94D-BCD35078AD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45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688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931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2174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45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688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931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2174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45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769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9093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4175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418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2661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1904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
【747.76】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1904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
【85.82】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2661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
【52.23】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3418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
【261.46】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4175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
【59.51】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640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713595"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9288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
【0.02】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406900" y="3000375"/>
          <a:ext cx="359156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340725" y="3000375"/>
          <a:ext cx="359156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01650" y="10935335"/>
          <a:ext cx="461899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734050" y="10935335"/>
          <a:ext cx="461899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3" zoomScale="70" zoomScaleNormal="70"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2">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2">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 xml:space="preserve">
和歌山県　美浜町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8</v>
      </c>
      <c r="C7" s="43"/>
      <c r="D7" s="43"/>
      <c r="E7" s="43"/>
      <c r="F7" s="43"/>
      <c r="G7" s="43"/>
      <c r="H7" s="43"/>
      <c r="I7" s="43" t="s">
        <v>14</v>
      </c>
      <c r="J7" s="43"/>
      <c r="K7" s="43"/>
      <c r="L7" s="43"/>
      <c r="M7" s="43"/>
      <c r="N7" s="43"/>
      <c r="O7" s="43"/>
      <c r="P7" s="43" t="s">
        <v>7</v>
      </c>
      <c r="Q7" s="43"/>
      <c r="R7" s="43"/>
      <c r="S7" s="43"/>
      <c r="T7" s="43"/>
      <c r="U7" s="43"/>
      <c r="V7" s="43"/>
      <c r="W7" s="43" t="s">
        <v>16</v>
      </c>
      <c r="X7" s="43"/>
      <c r="Y7" s="43"/>
      <c r="Z7" s="43"/>
      <c r="AA7" s="43"/>
      <c r="AB7" s="43"/>
      <c r="AC7" s="43"/>
      <c r="AD7" s="43" t="s">
        <v>6</v>
      </c>
      <c r="AE7" s="43"/>
      <c r="AF7" s="43"/>
      <c r="AG7" s="43"/>
      <c r="AH7" s="43"/>
      <c r="AI7" s="43"/>
      <c r="AJ7" s="43"/>
      <c r="AK7" s="3"/>
      <c r="AL7" s="43" t="s">
        <v>17</v>
      </c>
      <c r="AM7" s="43"/>
      <c r="AN7" s="43"/>
      <c r="AO7" s="43"/>
      <c r="AP7" s="43"/>
      <c r="AQ7" s="43"/>
      <c r="AR7" s="43"/>
      <c r="AS7" s="43"/>
      <c r="AT7" s="43" t="s">
        <v>12</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2">
      <c r="A8" s="2"/>
      <c r="B8" s="44" t="str">
        <f>データ!I6</f>
        <v xml:space="preserve">
法非適用</v>
      </c>
      <c r="C8" s="44"/>
      <c r="D8" s="44"/>
      <c r="E8" s="44"/>
      <c r="F8" s="44"/>
      <c r="G8" s="44"/>
      <c r="H8" s="44"/>
      <c r="I8" s="44" t="str">
        <f>データ!J6</f>
        <v xml:space="preserve">
下水道事業</v>
      </c>
      <c r="J8" s="44"/>
      <c r="K8" s="44"/>
      <c r="L8" s="44"/>
      <c r="M8" s="44"/>
      <c r="N8" s="44"/>
      <c r="O8" s="44"/>
      <c r="P8" s="44" t="str">
        <f>データ!K6</f>
        <v xml:space="preserve">
農業集落排水</v>
      </c>
      <c r="Q8" s="44"/>
      <c r="R8" s="44"/>
      <c r="S8" s="44"/>
      <c r="T8" s="44"/>
      <c r="U8" s="44"/>
      <c r="V8" s="44"/>
      <c r="W8" s="44" t="str">
        <f>データ!L6</f>
        <v xml:space="preserve">
F2</v>
      </c>
      <c r="X8" s="44"/>
      <c r="Y8" s="44"/>
      <c r="Z8" s="44"/>
      <c r="AA8" s="44"/>
      <c r="AB8" s="44"/>
      <c r="AC8" s="44"/>
      <c r="AD8" s="45" t="str">
        <f>データ!$M$6</f>
        <v xml:space="preserve">
非設置</v>
      </c>
      <c r="AE8" s="45"/>
      <c r="AF8" s="45"/>
      <c r="AG8" s="45"/>
      <c r="AH8" s="45"/>
      <c r="AI8" s="45"/>
      <c r="AJ8" s="45"/>
      <c r="AK8" s="3"/>
      <c r="AL8" s="46">
        <f>データ!S6</f>
        <v>7256</v>
      </c>
      <c r="AM8" s="46"/>
      <c r="AN8" s="46"/>
      <c r="AO8" s="46"/>
      <c r="AP8" s="46"/>
      <c r="AQ8" s="46"/>
      <c r="AR8" s="46"/>
      <c r="AS8" s="46"/>
      <c r="AT8" s="47">
        <f>データ!T6</f>
        <v>12.77</v>
      </c>
      <c r="AU8" s="47"/>
      <c r="AV8" s="47"/>
      <c r="AW8" s="47"/>
      <c r="AX8" s="47"/>
      <c r="AY8" s="47"/>
      <c r="AZ8" s="47"/>
      <c r="BA8" s="47"/>
      <c r="BB8" s="47">
        <f>データ!U6</f>
        <v>568.21</v>
      </c>
      <c r="BC8" s="47"/>
      <c r="BD8" s="47"/>
      <c r="BE8" s="47"/>
      <c r="BF8" s="47"/>
      <c r="BG8" s="47"/>
      <c r="BH8" s="47"/>
      <c r="BI8" s="47"/>
      <c r="BJ8" s="3"/>
      <c r="BK8" s="3"/>
      <c r="BL8" s="48" t="s">
        <v>13</v>
      </c>
      <c r="BM8" s="49"/>
      <c r="BN8" s="17" t="s">
        <v>21</v>
      </c>
      <c r="BO8" s="20"/>
      <c r="BP8" s="20"/>
      <c r="BQ8" s="20"/>
      <c r="BR8" s="20"/>
      <c r="BS8" s="20"/>
      <c r="BT8" s="20"/>
      <c r="BU8" s="20"/>
      <c r="BV8" s="20"/>
      <c r="BW8" s="20"/>
      <c r="BX8" s="20"/>
      <c r="BY8" s="24"/>
    </row>
    <row r="9" spans="1:78" ht="18.75" customHeight="1" x14ac:dyDescent="0.2">
      <c r="A9" s="2"/>
      <c r="B9" s="43" t="s">
        <v>23</v>
      </c>
      <c r="C9" s="43"/>
      <c r="D9" s="43"/>
      <c r="E9" s="43"/>
      <c r="F9" s="43"/>
      <c r="G9" s="43"/>
      <c r="H9" s="43"/>
      <c r="I9" s="43" t="s">
        <v>24</v>
      </c>
      <c r="J9" s="43"/>
      <c r="K9" s="43"/>
      <c r="L9" s="43"/>
      <c r="M9" s="43"/>
      <c r="N9" s="43"/>
      <c r="O9" s="43"/>
      <c r="P9" s="43" t="s">
        <v>25</v>
      </c>
      <c r="Q9" s="43"/>
      <c r="R9" s="43"/>
      <c r="S9" s="43"/>
      <c r="T9" s="43"/>
      <c r="U9" s="43"/>
      <c r="V9" s="43"/>
      <c r="W9" s="43" t="s">
        <v>28</v>
      </c>
      <c r="X9" s="43"/>
      <c r="Y9" s="43"/>
      <c r="Z9" s="43"/>
      <c r="AA9" s="43"/>
      <c r="AB9" s="43"/>
      <c r="AC9" s="43"/>
      <c r="AD9" s="43" t="s">
        <v>22</v>
      </c>
      <c r="AE9" s="43"/>
      <c r="AF9" s="43"/>
      <c r="AG9" s="43"/>
      <c r="AH9" s="43"/>
      <c r="AI9" s="43"/>
      <c r="AJ9" s="43"/>
      <c r="AK9" s="3"/>
      <c r="AL9" s="43" t="s">
        <v>32</v>
      </c>
      <c r="AM9" s="43"/>
      <c r="AN9" s="43"/>
      <c r="AO9" s="43"/>
      <c r="AP9" s="43"/>
      <c r="AQ9" s="43"/>
      <c r="AR9" s="43"/>
      <c r="AS9" s="43"/>
      <c r="AT9" s="43" t="s">
        <v>33</v>
      </c>
      <c r="AU9" s="43"/>
      <c r="AV9" s="43"/>
      <c r="AW9" s="43"/>
      <c r="AX9" s="43"/>
      <c r="AY9" s="43"/>
      <c r="AZ9" s="43"/>
      <c r="BA9" s="43"/>
      <c r="BB9" s="43" t="s">
        <v>36</v>
      </c>
      <c r="BC9" s="43"/>
      <c r="BD9" s="43"/>
      <c r="BE9" s="43"/>
      <c r="BF9" s="43"/>
      <c r="BG9" s="43"/>
      <c r="BH9" s="43"/>
      <c r="BI9" s="43"/>
      <c r="BJ9" s="3"/>
      <c r="BK9" s="3"/>
      <c r="BL9" s="50" t="s">
        <v>37</v>
      </c>
      <c r="BM9" s="51"/>
      <c r="BN9" s="18" t="s">
        <v>39</v>
      </c>
      <c r="BO9" s="21"/>
      <c r="BP9" s="21"/>
      <c r="BQ9" s="21"/>
      <c r="BR9" s="21"/>
      <c r="BS9" s="21"/>
      <c r="BT9" s="21"/>
      <c r="BU9" s="21"/>
      <c r="BV9" s="21"/>
      <c r="BW9" s="21"/>
      <c r="BX9" s="21"/>
      <c r="BY9" s="25"/>
    </row>
    <row r="10" spans="1:78" ht="18.75" customHeight="1" x14ac:dyDescent="0.2">
      <c r="A10" s="2"/>
      <c r="B10" s="47" t="str">
        <f>データ!N6</f>
        <v xml:space="preserve">
-</v>
      </c>
      <c r="C10" s="47"/>
      <c r="D10" s="47"/>
      <c r="E10" s="47"/>
      <c r="F10" s="47"/>
      <c r="G10" s="47"/>
      <c r="H10" s="47"/>
      <c r="I10" s="47" t="str">
        <f>データ!O6</f>
        <v xml:space="preserve">
該当数値なし</v>
      </c>
      <c r="J10" s="47"/>
      <c r="K10" s="47"/>
      <c r="L10" s="47"/>
      <c r="M10" s="47"/>
      <c r="N10" s="47"/>
      <c r="O10" s="47"/>
      <c r="P10" s="47">
        <f>データ!P6</f>
        <v>45.39</v>
      </c>
      <c r="Q10" s="47"/>
      <c r="R10" s="47"/>
      <c r="S10" s="47"/>
      <c r="T10" s="47"/>
      <c r="U10" s="47"/>
      <c r="V10" s="47"/>
      <c r="W10" s="47">
        <f>データ!Q6</f>
        <v>104.75</v>
      </c>
      <c r="X10" s="47"/>
      <c r="Y10" s="47"/>
      <c r="Z10" s="47"/>
      <c r="AA10" s="47"/>
      <c r="AB10" s="47"/>
      <c r="AC10" s="47"/>
      <c r="AD10" s="46">
        <f>データ!R6</f>
        <v>2814</v>
      </c>
      <c r="AE10" s="46"/>
      <c r="AF10" s="46"/>
      <c r="AG10" s="46"/>
      <c r="AH10" s="46"/>
      <c r="AI10" s="46"/>
      <c r="AJ10" s="46"/>
      <c r="AK10" s="2"/>
      <c r="AL10" s="46">
        <f>データ!V6</f>
        <v>3271</v>
      </c>
      <c r="AM10" s="46"/>
      <c r="AN10" s="46"/>
      <c r="AO10" s="46"/>
      <c r="AP10" s="46"/>
      <c r="AQ10" s="46"/>
      <c r="AR10" s="46"/>
      <c r="AS10" s="46"/>
      <c r="AT10" s="47">
        <f>データ!W6</f>
        <v>1.02</v>
      </c>
      <c r="AU10" s="47"/>
      <c r="AV10" s="47"/>
      <c r="AW10" s="47"/>
      <c r="AX10" s="47"/>
      <c r="AY10" s="47"/>
      <c r="AZ10" s="47"/>
      <c r="BA10" s="47"/>
      <c r="BB10" s="47">
        <f>データ!X6</f>
        <v>3206.86</v>
      </c>
      <c r="BC10" s="47"/>
      <c r="BD10" s="47"/>
      <c r="BE10" s="47"/>
      <c r="BF10" s="47"/>
      <c r="BG10" s="47"/>
      <c r="BH10" s="47"/>
      <c r="BI10" s="47"/>
      <c r="BJ10" s="2"/>
      <c r="BK10" s="2"/>
      <c r="BL10" s="52" t="s">
        <v>40</v>
      </c>
      <c r="BM10" s="53"/>
      <c r="BN10" s="19" t="s">
        <v>31</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42</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30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43</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110</v>
      </c>
      <c r="BM16" s="70"/>
      <c r="BN16" s="70"/>
      <c r="BO16" s="70"/>
      <c r="BP16" s="70"/>
      <c r="BQ16" s="70"/>
      <c r="BR16" s="70"/>
      <c r="BS16" s="70"/>
      <c r="BT16" s="70"/>
      <c r="BU16" s="70"/>
      <c r="BV16" s="70"/>
      <c r="BW16" s="70"/>
      <c r="BX16" s="70"/>
      <c r="BY16" s="70"/>
      <c r="BZ16" s="71"/>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45</v>
      </c>
      <c r="BM45" s="64"/>
      <c r="BN45" s="64"/>
      <c r="BO45" s="64"/>
      <c r="BP45" s="64"/>
      <c r="BQ45" s="64"/>
      <c r="BR45" s="64"/>
      <c r="BS45" s="64"/>
      <c r="BT45" s="64"/>
      <c r="BU45" s="64"/>
      <c r="BV45" s="64"/>
      <c r="BW45" s="64"/>
      <c r="BX45" s="64"/>
      <c r="BY45" s="64"/>
      <c r="BZ45" s="65"/>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108</v>
      </c>
      <c r="BM47" s="70"/>
      <c r="BN47" s="70"/>
      <c r="BO47" s="70"/>
      <c r="BP47" s="70"/>
      <c r="BQ47" s="70"/>
      <c r="BR47" s="70"/>
      <c r="BS47" s="70"/>
      <c r="BT47" s="70"/>
      <c r="BU47" s="70"/>
      <c r="BV47" s="70"/>
      <c r="BW47" s="70"/>
      <c r="BX47" s="70"/>
      <c r="BY47" s="70"/>
      <c r="BZ47" s="71"/>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2">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109</v>
      </c>
      <c r="BM66" s="70"/>
      <c r="BN66" s="70"/>
      <c r="BO66" s="70"/>
      <c r="BP66" s="70"/>
      <c r="BQ66" s="70"/>
      <c r="BR66" s="70"/>
      <c r="BS66" s="70"/>
      <c r="BT66" s="70"/>
      <c r="BU66" s="70"/>
      <c r="BV66" s="70"/>
      <c r="BW66" s="70"/>
      <c r="BX66" s="70"/>
      <c r="BY66" s="70"/>
      <c r="BZ66" s="71"/>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2">
      <c r="C83" s="2" t="s">
        <v>46</v>
      </c>
    </row>
    <row r="84" spans="1:78" x14ac:dyDescent="0.2">
      <c r="C84" s="2"/>
    </row>
    <row r="85" spans="1:78" hidden="1" x14ac:dyDescent="0.2">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2">
      <c r="B86" s="6"/>
      <c r="C86" s="6"/>
      <c r="D86" s="6"/>
      <c r="E86" s="6" t="str">
        <f>データ!AI6</f>
        <v/>
      </c>
      <c r="F86" s="6" t="s">
        <v>41</v>
      </c>
      <c r="G86" s="6" t="s">
        <v>41</v>
      </c>
      <c r="H86" s="6" t="str">
        <f>データ!BP6</f>
        <v xml:space="preserve">
【747.76】</v>
      </c>
      <c r="I86" s="6" t="str">
        <f>データ!CA6</f>
        <v xml:space="preserve">
【59.51】</v>
      </c>
      <c r="J86" s="6" t="str">
        <f>データ!CL6</f>
        <v xml:space="preserve">
【261.46】</v>
      </c>
      <c r="K86" s="6" t="str">
        <f>データ!CW6</f>
        <v xml:space="preserve">
【52.23】</v>
      </c>
      <c r="L86" s="6" t="str">
        <f>データ!DH6</f>
        <v xml:space="preserve">
【85.82】</v>
      </c>
      <c r="M86" s="6" t="s">
        <v>41</v>
      </c>
      <c r="N86" s="6" t="s">
        <v>41</v>
      </c>
      <c r="O86" s="6" t="str">
        <f>データ!EO6</f>
        <v xml:space="preserve">
【0.02】</v>
      </c>
    </row>
  </sheetData>
  <sheetProtection algorithmName="SHA-512" hashValue="kaDsLMFkUjosqhq/cNghVRzmdVtIqku/6ZlvIP6xCvDkXZ+0QkpFgqZ333+WTeu1jf9fMxy7pHQfianUhkNbRQ==" saltValue="OhqgezJUOchvF/SiYGCbP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2">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20</v>
      </c>
      <c r="B3" s="30" t="s">
        <v>34</v>
      </c>
      <c r="C3" s="30" t="s">
        <v>61</v>
      </c>
      <c r="D3" s="30" t="s">
        <v>62</v>
      </c>
      <c r="E3" s="30" t="s">
        <v>5</v>
      </c>
      <c r="F3" s="30" t="s">
        <v>4</v>
      </c>
      <c r="G3" s="30" t="s">
        <v>27</v>
      </c>
      <c r="H3" s="77" t="s">
        <v>58</v>
      </c>
      <c r="I3" s="78"/>
      <c r="J3" s="78"/>
      <c r="K3" s="78"/>
      <c r="L3" s="78"/>
      <c r="M3" s="78"/>
      <c r="N3" s="78"/>
      <c r="O3" s="78"/>
      <c r="P3" s="78"/>
      <c r="Q3" s="78"/>
      <c r="R3" s="78"/>
      <c r="S3" s="78"/>
      <c r="T3" s="78"/>
      <c r="U3" s="78"/>
      <c r="V3" s="78"/>
      <c r="W3" s="78"/>
      <c r="X3" s="79"/>
      <c r="Y3" s="75"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11</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63</v>
      </c>
      <c r="B4" s="31"/>
      <c r="C4" s="31"/>
      <c r="D4" s="31"/>
      <c r="E4" s="31"/>
      <c r="F4" s="31"/>
      <c r="G4" s="31"/>
      <c r="H4" s="80"/>
      <c r="I4" s="81"/>
      <c r="J4" s="81"/>
      <c r="K4" s="81"/>
      <c r="L4" s="81"/>
      <c r="M4" s="81"/>
      <c r="N4" s="81"/>
      <c r="O4" s="81"/>
      <c r="P4" s="81"/>
      <c r="Q4" s="81"/>
      <c r="R4" s="81"/>
      <c r="S4" s="81"/>
      <c r="T4" s="81"/>
      <c r="U4" s="81"/>
      <c r="V4" s="81"/>
      <c r="W4" s="81"/>
      <c r="X4" s="82"/>
      <c r="Y4" s="76" t="s">
        <v>26</v>
      </c>
      <c r="Z4" s="76"/>
      <c r="AA4" s="76"/>
      <c r="AB4" s="76"/>
      <c r="AC4" s="76"/>
      <c r="AD4" s="76"/>
      <c r="AE4" s="76"/>
      <c r="AF4" s="76"/>
      <c r="AG4" s="76"/>
      <c r="AH4" s="76"/>
      <c r="AI4" s="76"/>
      <c r="AJ4" s="76" t="s">
        <v>48</v>
      </c>
      <c r="AK4" s="76"/>
      <c r="AL4" s="76"/>
      <c r="AM4" s="76"/>
      <c r="AN4" s="76"/>
      <c r="AO4" s="76"/>
      <c r="AP4" s="76"/>
      <c r="AQ4" s="76"/>
      <c r="AR4" s="76"/>
      <c r="AS4" s="76"/>
      <c r="AT4" s="76"/>
      <c r="AU4" s="76" t="s">
        <v>29</v>
      </c>
      <c r="AV4" s="76"/>
      <c r="AW4" s="76"/>
      <c r="AX4" s="76"/>
      <c r="AY4" s="76"/>
      <c r="AZ4" s="76"/>
      <c r="BA4" s="76"/>
      <c r="BB4" s="76"/>
      <c r="BC4" s="76"/>
      <c r="BD4" s="76"/>
      <c r="BE4" s="76"/>
      <c r="BF4" s="76" t="s">
        <v>65</v>
      </c>
      <c r="BG4" s="76"/>
      <c r="BH4" s="76"/>
      <c r="BI4" s="76"/>
      <c r="BJ4" s="76"/>
      <c r="BK4" s="76"/>
      <c r="BL4" s="76"/>
      <c r="BM4" s="76"/>
      <c r="BN4" s="76"/>
      <c r="BO4" s="76"/>
      <c r="BP4" s="76"/>
      <c r="BQ4" s="76" t="s">
        <v>15</v>
      </c>
      <c r="BR4" s="76"/>
      <c r="BS4" s="76"/>
      <c r="BT4" s="76"/>
      <c r="BU4" s="76"/>
      <c r="BV4" s="76"/>
      <c r="BW4" s="76"/>
      <c r="BX4" s="76"/>
      <c r="BY4" s="76"/>
      <c r="BZ4" s="76"/>
      <c r="CA4" s="76"/>
      <c r="CB4" s="76" t="s">
        <v>64</v>
      </c>
      <c r="CC4" s="76"/>
      <c r="CD4" s="76"/>
      <c r="CE4" s="76"/>
      <c r="CF4" s="76"/>
      <c r="CG4" s="76"/>
      <c r="CH4" s="76"/>
      <c r="CI4" s="76"/>
      <c r="CJ4" s="76"/>
      <c r="CK4" s="76"/>
      <c r="CL4" s="76"/>
      <c r="CM4" s="76" t="s">
        <v>1</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90</v>
      </c>
      <c r="AE5" s="36" t="s">
        <v>91</v>
      </c>
      <c r="AF5" s="36" t="s">
        <v>92</v>
      </c>
      <c r="AG5" s="36" t="s">
        <v>93</v>
      </c>
      <c r="AH5" s="36" t="s">
        <v>94</v>
      </c>
      <c r="AI5" s="36" t="s">
        <v>47</v>
      </c>
      <c r="AJ5" s="36" t="s">
        <v>84</v>
      </c>
      <c r="AK5" s="36" t="s">
        <v>85</v>
      </c>
      <c r="AL5" s="36" t="s">
        <v>86</v>
      </c>
      <c r="AM5" s="36" t="s">
        <v>87</v>
      </c>
      <c r="AN5" s="36" t="s">
        <v>88</v>
      </c>
      <c r="AO5" s="36" t="s">
        <v>90</v>
      </c>
      <c r="AP5" s="36" t="s">
        <v>91</v>
      </c>
      <c r="AQ5" s="36" t="s">
        <v>92</v>
      </c>
      <c r="AR5" s="36" t="s">
        <v>93</v>
      </c>
      <c r="AS5" s="36" t="s">
        <v>94</v>
      </c>
      <c r="AT5" s="36" t="s">
        <v>89</v>
      </c>
      <c r="AU5" s="36" t="s">
        <v>84</v>
      </c>
      <c r="AV5" s="36" t="s">
        <v>85</v>
      </c>
      <c r="AW5" s="36" t="s">
        <v>86</v>
      </c>
      <c r="AX5" s="36" t="s">
        <v>87</v>
      </c>
      <c r="AY5" s="36" t="s">
        <v>88</v>
      </c>
      <c r="AZ5" s="36" t="s">
        <v>90</v>
      </c>
      <c r="BA5" s="36" t="s">
        <v>91</v>
      </c>
      <c r="BB5" s="36" t="s">
        <v>92</v>
      </c>
      <c r="BC5" s="36" t="s">
        <v>93</v>
      </c>
      <c r="BD5" s="36" t="s">
        <v>94</v>
      </c>
      <c r="BE5" s="36" t="s">
        <v>89</v>
      </c>
      <c r="BF5" s="36" t="s">
        <v>84</v>
      </c>
      <c r="BG5" s="36" t="s">
        <v>85</v>
      </c>
      <c r="BH5" s="36" t="s">
        <v>86</v>
      </c>
      <c r="BI5" s="36" t="s">
        <v>87</v>
      </c>
      <c r="BJ5" s="36" t="s">
        <v>88</v>
      </c>
      <c r="BK5" s="36" t="s">
        <v>90</v>
      </c>
      <c r="BL5" s="36" t="s">
        <v>91</v>
      </c>
      <c r="BM5" s="36" t="s">
        <v>92</v>
      </c>
      <c r="BN5" s="36" t="s">
        <v>93</v>
      </c>
      <c r="BO5" s="36" t="s">
        <v>94</v>
      </c>
      <c r="BP5" s="36" t="s">
        <v>89</v>
      </c>
      <c r="BQ5" s="36" t="s">
        <v>84</v>
      </c>
      <c r="BR5" s="36" t="s">
        <v>85</v>
      </c>
      <c r="BS5" s="36" t="s">
        <v>86</v>
      </c>
      <c r="BT5" s="36" t="s">
        <v>87</v>
      </c>
      <c r="BU5" s="36" t="s">
        <v>88</v>
      </c>
      <c r="BV5" s="36" t="s">
        <v>90</v>
      </c>
      <c r="BW5" s="36" t="s">
        <v>91</v>
      </c>
      <c r="BX5" s="36" t="s">
        <v>92</v>
      </c>
      <c r="BY5" s="36" t="s">
        <v>93</v>
      </c>
      <c r="BZ5" s="36" t="s">
        <v>94</v>
      </c>
      <c r="CA5" s="36" t="s">
        <v>89</v>
      </c>
      <c r="CB5" s="36" t="s">
        <v>84</v>
      </c>
      <c r="CC5" s="36" t="s">
        <v>85</v>
      </c>
      <c r="CD5" s="36" t="s">
        <v>86</v>
      </c>
      <c r="CE5" s="36" t="s">
        <v>87</v>
      </c>
      <c r="CF5" s="36" t="s">
        <v>88</v>
      </c>
      <c r="CG5" s="36" t="s">
        <v>90</v>
      </c>
      <c r="CH5" s="36" t="s">
        <v>91</v>
      </c>
      <c r="CI5" s="36" t="s">
        <v>92</v>
      </c>
      <c r="CJ5" s="36" t="s">
        <v>93</v>
      </c>
      <c r="CK5" s="36" t="s">
        <v>94</v>
      </c>
      <c r="CL5" s="36" t="s">
        <v>89</v>
      </c>
      <c r="CM5" s="36" t="s">
        <v>84</v>
      </c>
      <c r="CN5" s="36" t="s">
        <v>85</v>
      </c>
      <c r="CO5" s="36" t="s">
        <v>86</v>
      </c>
      <c r="CP5" s="36" t="s">
        <v>87</v>
      </c>
      <c r="CQ5" s="36" t="s">
        <v>88</v>
      </c>
      <c r="CR5" s="36" t="s">
        <v>90</v>
      </c>
      <c r="CS5" s="36" t="s">
        <v>91</v>
      </c>
      <c r="CT5" s="36" t="s">
        <v>92</v>
      </c>
      <c r="CU5" s="36" t="s">
        <v>93</v>
      </c>
      <c r="CV5" s="36" t="s">
        <v>94</v>
      </c>
      <c r="CW5" s="36" t="s">
        <v>89</v>
      </c>
      <c r="CX5" s="36" t="s">
        <v>84</v>
      </c>
      <c r="CY5" s="36" t="s">
        <v>85</v>
      </c>
      <c r="CZ5" s="36" t="s">
        <v>86</v>
      </c>
      <c r="DA5" s="36" t="s">
        <v>87</v>
      </c>
      <c r="DB5" s="36" t="s">
        <v>88</v>
      </c>
      <c r="DC5" s="36" t="s">
        <v>90</v>
      </c>
      <c r="DD5" s="36" t="s">
        <v>91</v>
      </c>
      <c r="DE5" s="36" t="s">
        <v>92</v>
      </c>
      <c r="DF5" s="36" t="s">
        <v>93</v>
      </c>
      <c r="DG5" s="36" t="s">
        <v>94</v>
      </c>
      <c r="DH5" s="36" t="s">
        <v>89</v>
      </c>
      <c r="DI5" s="36" t="s">
        <v>84</v>
      </c>
      <c r="DJ5" s="36" t="s">
        <v>85</v>
      </c>
      <c r="DK5" s="36" t="s">
        <v>86</v>
      </c>
      <c r="DL5" s="36" t="s">
        <v>87</v>
      </c>
      <c r="DM5" s="36" t="s">
        <v>88</v>
      </c>
      <c r="DN5" s="36" t="s">
        <v>90</v>
      </c>
      <c r="DO5" s="36" t="s">
        <v>91</v>
      </c>
      <c r="DP5" s="36" t="s">
        <v>92</v>
      </c>
      <c r="DQ5" s="36" t="s">
        <v>93</v>
      </c>
      <c r="DR5" s="36" t="s">
        <v>94</v>
      </c>
      <c r="DS5" s="36" t="s">
        <v>89</v>
      </c>
      <c r="DT5" s="36" t="s">
        <v>84</v>
      </c>
      <c r="DU5" s="36" t="s">
        <v>85</v>
      </c>
      <c r="DV5" s="36" t="s">
        <v>86</v>
      </c>
      <c r="DW5" s="36" t="s">
        <v>87</v>
      </c>
      <c r="DX5" s="36" t="s">
        <v>88</v>
      </c>
      <c r="DY5" s="36" t="s">
        <v>90</v>
      </c>
      <c r="DZ5" s="36" t="s">
        <v>91</v>
      </c>
      <c r="EA5" s="36" t="s">
        <v>92</v>
      </c>
      <c r="EB5" s="36" t="s">
        <v>93</v>
      </c>
      <c r="EC5" s="36" t="s">
        <v>94</v>
      </c>
      <c r="ED5" s="36" t="s">
        <v>89</v>
      </c>
      <c r="EE5" s="36" t="s">
        <v>84</v>
      </c>
      <c r="EF5" s="36" t="s">
        <v>85</v>
      </c>
      <c r="EG5" s="36" t="s">
        <v>86</v>
      </c>
      <c r="EH5" s="36" t="s">
        <v>87</v>
      </c>
      <c r="EI5" s="36" t="s">
        <v>88</v>
      </c>
      <c r="EJ5" s="36" t="s">
        <v>90</v>
      </c>
      <c r="EK5" s="36" t="s">
        <v>91</v>
      </c>
      <c r="EL5" s="36" t="s">
        <v>92</v>
      </c>
      <c r="EM5" s="36" t="s">
        <v>93</v>
      </c>
      <c r="EN5" s="36" t="s">
        <v>94</v>
      </c>
      <c r="EO5" s="36" t="s">
        <v>89</v>
      </c>
    </row>
    <row r="6" spans="1:145" s="27" customFormat="1" x14ac:dyDescent="0.2">
      <c r="A6" s="28" t="s">
        <v>95</v>
      </c>
      <c r="B6" s="33">
        <f t="shared" ref="B6:X6" si="1">B7</f>
        <v>2018</v>
      </c>
      <c r="C6" s="33">
        <f t="shared" si="1"/>
        <v>303810</v>
      </c>
      <c r="D6" s="33">
        <f t="shared" si="1"/>
        <v>47</v>
      </c>
      <c r="E6" s="33">
        <f t="shared" si="1"/>
        <v>17</v>
      </c>
      <c r="F6" s="33">
        <f t="shared" si="1"/>
        <v>5</v>
      </c>
      <c r="G6" s="33">
        <f t="shared" si="1"/>
        <v>0</v>
      </c>
      <c r="H6" s="33" t="str">
        <f t="shared" si="1"/>
        <v xml:space="preserve">
和歌山県　美浜町</v>
      </c>
      <c r="I6" s="33" t="str">
        <f t="shared" si="1"/>
        <v xml:space="preserve">
法非適用</v>
      </c>
      <c r="J6" s="33" t="str">
        <f t="shared" si="1"/>
        <v xml:space="preserve">
下水道事業</v>
      </c>
      <c r="K6" s="33" t="str">
        <f t="shared" si="1"/>
        <v xml:space="preserve">
農業集落排水</v>
      </c>
      <c r="L6" s="33" t="str">
        <f t="shared" si="1"/>
        <v xml:space="preserve">
F2</v>
      </c>
      <c r="M6" s="33" t="str">
        <f t="shared" si="1"/>
        <v xml:space="preserve">
非設置</v>
      </c>
      <c r="N6" s="37" t="str">
        <f t="shared" si="1"/>
        <v xml:space="preserve">
-</v>
      </c>
      <c r="O6" s="37" t="str">
        <f t="shared" si="1"/>
        <v xml:space="preserve">
該当数値なし</v>
      </c>
      <c r="P6" s="37">
        <f t="shared" si="1"/>
        <v>45.39</v>
      </c>
      <c r="Q6" s="37">
        <f t="shared" si="1"/>
        <v>104.75</v>
      </c>
      <c r="R6" s="37">
        <f t="shared" si="1"/>
        <v>2814</v>
      </c>
      <c r="S6" s="37">
        <f t="shared" si="1"/>
        <v>7256</v>
      </c>
      <c r="T6" s="37">
        <f t="shared" si="1"/>
        <v>12.77</v>
      </c>
      <c r="U6" s="37">
        <f t="shared" si="1"/>
        <v>568.21</v>
      </c>
      <c r="V6" s="37">
        <f t="shared" si="1"/>
        <v>3271</v>
      </c>
      <c r="W6" s="37">
        <f t="shared" si="1"/>
        <v>1.02</v>
      </c>
      <c r="X6" s="37">
        <f t="shared" si="1"/>
        <v>3206.86</v>
      </c>
      <c r="Y6" s="41">
        <f t="shared" ref="Y6:AH6" si="2">IF(Y7="",NA(),Y7)</f>
        <v>96.65</v>
      </c>
      <c r="Z6" s="41">
        <f t="shared" si="2"/>
        <v>96.58</v>
      </c>
      <c r="AA6" s="41">
        <f t="shared" si="2"/>
        <v>95.97</v>
      </c>
      <c r="AB6" s="41">
        <f t="shared" si="2"/>
        <v>96.89</v>
      </c>
      <c r="AC6" s="41">
        <f t="shared" si="2"/>
        <v>97.28</v>
      </c>
      <c r="AD6" s="37" t="str">
        <f t="shared" si="2"/>
        <v xml:space="preserve">
#N/A</v>
      </c>
      <c r="AE6" s="37" t="str">
        <f t="shared" si="2"/>
        <v xml:space="preserve">
#N/A</v>
      </c>
      <c r="AF6" s="37" t="str">
        <f t="shared" si="2"/>
        <v xml:space="preserve">
#N/A</v>
      </c>
      <c r="AG6" s="37" t="str">
        <f t="shared" si="2"/>
        <v xml:space="preserve">
#N/A</v>
      </c>
      <c r="AH6" s="37" t="str">
        <f t="shared" si="2"/>
        <v xml:space="preserve">
#N/A</v>
      </c>
      <c r="AI6" s="37" t="str">
        <f>IF(AI7="","",IF(AI7="-","【-】","【"&amp;SUBSTITUTE(TEXT(AI7,"#,##0.00"),"-","△")&amp;"】"))</f>
        <v/>
      </c>
      <c r="AJ6" s="37" t="str">
        <f t="shared" ref="AJ6:AS6" si="3">IF(AJ7="",NA(),AJ7)</f>
        <v xml:space="preserve">
#N/A</v>
      </c>
      <c r="AK6" s="37" t="str">
        <f t="shared" si="3"/>
        <v xml:space="preserve">
#N/A</v>
      </c>
      <c r="AL6" s="37" t="str">
        <f t="shared" si="3"/>
        <v xml:space="preserve">
#N/A</v>
      </c>
      <c r="AM6" s="37" t="str">
        <f t="shared" si="3"/>
        <v xml:space="preserve">
#N/A</v>
      </c>
      <c r="AN6" s="37" t="str">
        <f t="shared" si="3"/>
        <v xml:space="preserve">
#N/A</v>
      </c>
      <c r="AO6" s="37" t="str">
        <f t="shared" si="3"/>
        <v xml:space="preserve">
#N/A</v>
      </c>
      <c r="AP6" s="37" t="str">
        <f t="shared" si="3"/>
        <v xml:space="preserve">
#N/A</v>
      </c>
      <c r="AQ6" s="37" t="str">
        <f t="shared" si="3"/>
        <v xml:space="preserve">
#N/A</v>
      </c>
      <c r="AR6" s="37" t="str">
        <f t="shared" si="3"/>
        <v xml:space="preserve">
#N/A</v>
      </c>
      <c r="AS6" s="37" t="str">
        <f t="shared" si="3"/>
        <v xml:space="preserve">
#N/A</v>
      </c>
      <c r="AT6" s="37" t="str">
        <f>IF(AT7="","",IF(AT7="-","【-】","【"&amp;SUBSTITUTE(TEXT(AT7,"#,##0.00"),"-","△")&amp;"】"))</f>
        <v/>
      </c>
      <c r="AU6" s="37" t="str">
        <f t="shared" ref="AU6:BD6" si="4">IF(AU7="",NA(),AU7)</f>
        <v xml:space="preserve">
#N/A</v>
      </c>
      <c r="AV6" s="37" t="str">
        <f t="shared" si="4"/>
        <v xml:space="preserve">
#N/A</v>
      </c>
      <c r="AW6" s="37" t="str">
        <f t="shared" si="4"/>
        <v xml:space="preserve">
#N/A</v>
      </c>
      <c r="AX6" s="37" t="str">
        <f t="shared" si="4"/>
        <v xml:space="preserve">
#N/A</v>
      </c>
      <c r="AY6" s="37" t="str">
        <f t="shared" si="4"/>
        <v xml:space="preserve">
#N/A</v>
      </c>
      <c r="AZ6" s="37" t="str">
        <f t="shared" si="4"/>
        <v xml:space="preserve">
#N/A</v>
      </c>
      <c r="BA6" s="37" t="str">
        <f t="shared" si="4"/>
        <v xml:space="preserve">
#N/A</v>
      </c>
      <c r="BB6" s="37" t="str">
        <f t="shared" si="4"/>
        <v xml:space="preserve">
#N/A</v>
      </c>
      <c r="BC6" s="37" t="str">
        <f t="shared" si="4"/>
        <v xml:space="preserve">
#N/A</v>
      </c>
      <c r="BD6" s="37" t="str">
        <f t="shared" si="4"/>
        <v xml:space="preserve">
#N/A</v>
      </c>
      <c r="BE6" s="37" t="str">
        <f>IF(BE7="","",IF(BE7="-","【-】","【"&amp;SUBSTITUTE(TEXT(BE7,"#,##0.00"),"-","△")&amp;"】"))</f>
        <v/>
      </c>
      <c r="BF6" s="41">
        <f t="shared" ref="BF6:BO6" si="5">IF(BF7="",NA(),BF7)</f>
        <v>247.46</v>
      </c>
      <c r="BG6" s="41">
        <f t="shared" si="5"/>
        <v>420.1</v>
      </c>
      <c r="BH6" s="41">
        <f t="shared" si="5"/>
        <v>373.53</v>
      </c>
      <c r="BI6" s="41">
        <f t="shared" si="5"/>
        <v>292.2</v>
      </c>
      <c r="BJ6" s="41">
        <f t="shared" si="5"/>
        <v>302.19</v>
      </c>
      <c r="BK6" s="41">
        <f t="shared" si="5"/>
        <v>1044.8</v>
      </c>
      <c r="BL6" s="41">
        <f t="shared" si="5"/>
        <v>1081.8</v>
      </c>
      <c r="BM6" s="41">
        <f t="shared" si="5"/>
        <v>974.93</v>
      </c>
      <c r="BN6" s="41">
        <f t="shared" si="5"/>
        <v>855.8</v>
      </c>
      <c r="BO6" s="41">
        <f t="shared" si="5"/>
        <v>789.46</v>
      </c>
      <c r="BP6" s="37" t="str">
        <f>IF(BP7="","",IF(BP7="-","【-】","【"&amp;SUBSTITUTE(TEXT(BP7,"#,##0.00"),"-","△")&amp;"】"))</f>
        <v xml:space="preserve">
【747.76】</v>
      </c>
      <c r="BQ6" s="41">
        <f t="shared" ref="BQ6:BZ6" si="6">IF(BQ7="",NA(),BQ7)</f>
        <v>84.76</v>
      </c>
      <c r="BR6" s="41">
        <f t="shared" si="6"/>
        <v>76.98</v>
      </c>
      <c r="BS6" s="41">
        <f t="shared" si="6"/>
        <v>73.36</v>
      </c>
      <c r="BT6" s="41">
        <f t="shared" si="6"/>
        <v>98.64</v>
      </c>
      <c r="BU6" s="41">
        <f t="shared" si="6"/>
        <v>97.57</v>
      </c>
      <c r="BV6" s="41">
        <f t="shared" si="6"/>
        <v>50.82</v>
      </c>
      <c r="BW6" s="41">
        <f t="shared" si="6"/>
        <v>52.19</v>
      </c>
      <c r="BX6" s="41">
        <f t="shared" si="6"/>
        <v>55.32</v>
      </c>
      <c r="BY6" s="41">
        <f t="shared" si="6"/>
        <v>59.8</v>
      </c>
      <c r="BZ6" s="41">
        <f t="shared" si="6"/>
        <v>57.77</v>
      </c>
      <c r="CA6" s="37" t="str">
        <f>IF(CA7="","",IF(CA7="-","【-】","【"&amp;SUBSTITUTE(TEXT(CA7,"#,##0.00"),"-","△")&amp;"】"))</f>
        <v xml:space="preserve">
【59.51】</v>
      </c>
      <c r="CB6" s="41">
        <f t="shared" ref="CB6:CK6" si="7">IF(CB7="",NA(),CB7)</f>
        <v>192.71</v>
      </c>
      <c r="CC6" s="41">
        <f t="shared" si="7"/>
        <v>212.47</v>
      </c>
      <c r="CD6" s="41">
        <f t="shared" si="7"/>
        <v>223.26</v>
      </c>
      <c r="CE6" s="41">
        <f t="shared" si="7"/>
        <v>166.61</v>
      </c>
      <c r="CF6" s="41">
        <f t="shared" si="7"/>
        <v>152.91999999999999</v>
      </c>
      <c r="CG6" s="41">
        <f t="shared" si="7"/>
        <v>300.52</v>
      </c>
      <c r="CH6" s="41">
        <f t="shared" si="7"/>
        <v>296.14</v>
      </c>
      <c r="CI6" s="41">
        <f t="shared" si="7"/>
        <v>283.17</v>
      </c>
      <c r="CJ6" s="41">
        <f t="shared" si="7"/>
        <v>263.76</v>
      </c>
      <c r="CK6" s="41">
        <f t="shared" si="7"/>
        <v>274.35000000000002</v>
      </c>
      <c r="CL6" s="37" t="str">
        <f>IF(CL7="","",IF(CL7="-","【-】","【"&amp;SUBSTITUTE(TEXT(CL7,"#,##0.00"),"-","△")&amp;"】"))</f>
        <v xml:space="preserve">
【261.46】</v>
      </c>
      <c r="CM6" s="41">
        <f t="shared" ref="CM6:CV6" si="8">IF(CM7="",NA(),CM7)</f>
        <v>66.39</v>
      </c>
      <c r="CN6" s="41">
        <f t="shared" si="8"/>
        <v>79.23</v>
      </c>
      <c r="CO6" s="41">
        <f t="shared" si="8"/>
        <v>77.36</v>
      </c>
      <c r="CP6" s="41">
        <f t="shared" si="8"/>
        <v>79.13</v>
      </c>
      <c r="CQ6" s="41">
        <f t="shared" si="8"/>
        <v>77.47</v>
      </c>
      <c r="CR6" s="41">
        <f t="shared" si="8"/>
        <v>53.24</v>
      </c>
      <c r="CS6" s="41">
        <f t="shared" si="8"/>
        <v>52.31</v>
      </c>
      <c r="CT6" s="41">
        <f t="shared" si="8"/>
        <v>60.65</v>
      </c>
      <c r="CU6" s="41">
        <f t="shared" si="8"/>
        <v>51.75</v>
      </c>
      <c r="CV6" s="41">
        <f t="shared" si="8"/>
        <v>50.68</v>
      </c>
      <c r="CW6" s="37" t="str">
        <f>IF(CW7="","",IF(CW7="-","【-】","【"&amp;SUBSTITUTE(TEXT(CW7,"#,##0.00"),"-","△")&amp;"】"))</f>
        <v xml:space="preserve">
【52.23】</v>
      </c>
      <c r="CX6" s="41">
        <f t="shared" ref="CX6:DG6" si="9">IF(CX7="",NA(),CX7)</f>
        <v>93.34</v>
      </c>
      <c r="CY6" s="41">
        <f t="shared" si="9"/>
        <v>93.46</v>
      </c>
      <c r="CZ6" s="41">
        <f t="shared" si="9"/>
        <v>90.75</v>
      </c>
      <c r="DA6" s="41">
        <f t="shared" si="9"/>
        <v>91.58</v>
      </c>
      <c r="DB6" s="41">
        <f t="shared" si="9"/>
        <v>92.27</v>
      </c>
      <c r="DC6" s="41">
        <f t="shared" si="9"/>
        <v>84.07</v>
      </c>
      <c r="DD6" s="41">
        <f t="shared" si="9"/>
        <v>84.32</v>
      </c>
      <c r="DE6" s="41">
        <f t="shared" si="9"/>
        <v>84.58</v>
      </c>
      <c r="DF6" s="41">
        <f t="shared" si="9"/>
        <v>84.84</v>
      </c>
      <c r="DG6" s="41">
        <f t="shared" si="9"/>
        <v>84.86</v>
      </c>
      <c r="DH6" s="37" t="str">
        <f>IF(DH7="","",IF(DH7="-","【-】","【"&amp;SUBSTITUTE(TEXT(DH7,"#,##0.00"),"-","△")&amp;"】"))</f>
        <v xml:space="preserve">
【85.82】</v>
      </c>
      <c r="DI6" s="37" t="str">
        <f t="shared" ref="DI6:DR6" si="10">IF(DI7="",NA(),DI7)</f>
        <v xml:space="preserve">
#N/A</v>
      </c>
      <c r="DJ6" s="37" t="str">
        <f t="shared" si="10"/>
        <v xml:space="preserve">
#N/A</v>
      </c>
      <c r="DK6" s="37" t="str">
        <f t="shared" si="10"/>
        <v xml:space="preserve">
#N/A</v>
      </c>
      <c r="DL6" s="37" t="str">
        <f t="shared" si="10"/>
        <v xml:space="preserve">
#N/A</v>
      </c>
      <c r="DM6" s="37" t="str">
        <f t="shared" si="10"/>
        <v xml:space="preserve">
#N/A</v>
      </c>
      <c r="DN6" s="37" t="str">
        <f t="shared" si="10"/>
        <v xml:space="preserve">
#N/A</v>
      </c>
      <c r="DO6" s="37" t="str">
        <f t="shared" si="10"/>
        <v xml:space="preserve">
#N/A</v>
      </c>
      <c r="DP6" s="37" t="str">
        <f t="shared" si="10"/>
        <v xml:space="preserve">
#N/A</v>
      </c>
      <c r="DQ6" s="37" t="str">
        <f t="shared" si="10"/>
        <v xml:space="preserve">
#N/A</v>
      </c>
      <c r="DR6" s="37" t="str">
        <f t="shared" si="10"/>
        <v xml:space="preserve">
#N/A</v>
      </c>
      <c r="DS6" s="37" t="str">
        <f>IF(DS7="","",IF(DS7="-","【-】","【"&amp;SUBSTITUTE(TEXT(DS7,"#,##0.00"),"-","△")&amp;"】"))</f>
        <v/>
      </c>
      <c r="DT6" s="37" t="str">
        <f t="shared" ref="DT6:EC6" si="11">IF(DT7="",NA(),DT7)</f>
        <v xml:space="preserve">
#N/A</v>
      </c>
      <c r="DU6" s="37" t="str">
        <f t="shared" si="11"/>
        <v xml:space="preserve">
#N/A</v>
      </c>
      <c r="DV6" s="37" t="str">
        <f t="shared" si="11"/>
        <v xml:space="preserve">
#N/A</v>
      </c>
      <c r="DW6" s="37" t="str">
        <f t="shared" si="11"/>
        <v xml:space="preserve">
#N/A</v>
      </c>
      <c r="DX6" s="37" t="str">
        <f t="shared" si="11"/>
        <v xml:space="preserve">
#N/A</v>
      </c>
      <c r="DY6" s="37" t="str">
        <f t="shared" si="11"/>
        <v xml:space="preserve">
#N/A</v>
      </c>
      <c r="DZ6" s="37" t="str">
        <f t="shared" si="11"/>
        <v xml:space="preserve">
#N/A</v>
      </c>
      <c r="EA6" s="37" t="str">
        <f t="shared" si="11"/>
        <v xml:space="preserve">
#N/A</v>
      </c>
      <c r="EB6" s="37" t="str">
        <f t="shared" si="11"/>
        <v xml:space="preserve">
#N/A</v>
      </c>
      <c r="EC6" s="37" t="str">
        <f t="shared" si="11"/>
        <v xml:space="preserve">
#N/A</v>
      </c>
      <c r="ED6" s="37" t="str">
        <f>IF(ED7="","",IF(ED7="-","【-】","【"&amp;SUBSTITUTE(TEXT(ED7,"#,##0.00"),"-","△")&amp;"】"))</f>
        <v/>
      </c>
      <c r="EE6" s="37">
        <f t="shared" ref="EE6:EN6" si="12">IF(EE7="",NA(),EE7)</f>
        <v>0</v>
      </c>
      <c r="EF6" s="37">
        <f t="shared" si="12"/>
        <v>0</v>
      </c>
      <c r="EG6" s="37">
        <f t="shared" si="12"/>
        <v>0</v>
      </c>
      <c r="EH6" s="37">
        <f t="shared" si="12"/>
        <v>0</v>
      </c>
      <c r="EI6" s="37">
        <f t="shared" si="12"/>
        <v>0</v>
      </c>
      <c r="EJ6" s="41">
        <f t="shared" si="12"/>
        <v>0.02</v>
      </c>
      <c r="EK6" s="41">
        <f t="shared" si="12"/>
        <v>0.01</v>
      </c>
      <c r="EL6" s="41">
        <f t="shared" si="12"/>
        <v>2.0499999999999998</v>
      </c>
      <c r="EM6" s="41">
        <f t="shared" si="12"/>
        <v>0.01</v>
      </c>
      <c r="EN6" s="41">
        <f t="shared" si="12"/>
        <v>0.01</v>
      </c>
      <c r="EO6" s="37" t="str">
        <f>IF(EO7="","",IF(EO7="-","【-】","【"&amp;SUBSTITUTE(TEXT(EO7,"#,##0.00"),"-","△")&amp;"】"))</f>
        <v xml:space="preserve">
【0.02】</v>
      </c>
    </row>
    <row r="7" spans="1:145" s="27" customFormat="1" x14ac:dyDescent="0.2">
      <c r="A7" s="28"/>
      <c r="B7" s="34">
        <v>2018</v>
      </c>
      <c r="C7" s="34">
        <v>303810</v>
      </c>
      <c r="D7" s="34">
        <v>47</v>
      </c>
      <c r="E7" s="34">
        <v>17</v>
      </c>
      <c r="F7" s="34">
        <v>5</v>
      </c>
      <c r="G7" s="34">
        <v>0</v>
      </c>
      <c r="H7" s="34" t="s">
        <v>96</v>
      </c>
      <c r="I7" s="34" t="s">
        <v>97</v>
      </c>
      <c r="J7" s="34" t="s">
        <v>98</v>
      </c>
      <c r="K7" s="34" t="s">
        <v>99</v>
      </c>
      <c r="L7" s="34" t="s">
        <v>100</v>
      </c>
      <c r="M7" s="34" t="s">
        <v>101</v>
      </c>
      <c r="N7" s="38" t="s">
        <v>41</v>
      </c>
      <c r="O7" s="38" t="s">
        <v>102</v>
      </c>
      <c r="P7" s="38">
        <v>45.39</v>
      </c>
      <c r="Q7" s="38">
        <v>104.75</v>
      </c>
      <c r="R7" s="38">
        <v>2814</v>
      </c>
      <c r="S7" s="38">
        <v>7256</v>
      </c>
      <c r="T7" s="38">
        <v>12.77</v>
      </c>
      <c r="U7" s="38">
        <v>568.21</v>
      </c>
      <c r="V7" s="38">
        <v>3271</v>
      </c>
      <c r="W7" s="38">
        <v>1.02</v>
      </c>
      <c r="X7" s="38">
        <v>3206.86</v>
      </c>
      <c r="Y7" s="38">
        <v>96.65</v>
      </c>
      <c r="Z7" s="38">
        <v>96.58</v>
      </c>
      <c r="AA7" s="38">
        <v>95.97</v>
      </c>
      <c r="AB7" s="38">
        <v>96.89</v>
      </c>
      <c r="AC7" s="38">
        <v>97.28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247.46</v>
      </c>
      <c r="BG7" s="38">
        <v>420.1</v>
      </c>
      <c r="BH7" s="38">
        <v>373.53</v>
      </c>
      <c r="BI7" s="38">
        <v>292.2</v>
      </c>
      <c r="BJ7" s="38">
        <v>302.19</v>
      </c>
      <c r="BK7" s="38">
        <v>1044.8</v>
      </c>
      <c r="BL7" s="38">
        <v>1081.8</v>
      </c>
      <c r="BM7" s="38">
        <v>974.93</v>
      </c>
      <c r="BN7" s="38">
        <v>855.8</v>
      </c>
      <c r="BO7" s="38">
        <v>789.46</v>
      </c>
      <c r="BP7" s="38">
        <v>747.76</v>
      </c>
      <c r="BQ7" s="38">
        <v>84.76</v>
      </c>
      <c r="BR7" s="38">
        <v>76.98</v>
      </c>
      <c r="BS7" s="38">
        <v>73.36</v>
      </c>
      <c r="BT7" s="38">
        <v>98.64</v>
      </c>
      <c r="BU7" s="38">
        <v>97.57</v>
      </c>
      <c r="BV7" s="38">
        <v>50.82</v>
      </c>
      <c r="BW7" s="38">
        <v>52.19</v>
      </c>
      <c r="BX7" s="38">
        <v>55.32</v>
      </c>
      <c r="BY7" s="38">
        <v>59.8</v>
      </c>
      <c r="BZ7" s="38">
        <v>57.77</v>
      </c>
      <c r="CA7" s="38">
        <v>59.51</v>
      </c>
      <c r="CB7" s="38">
        <v>192.71</v>
      </c>
      <c r="CC7" s="38">
        <v>212.47</v>
      </c>
      <c r="CD7" s="38">
        <v>223.26</v>
      </c>
      <c r="CE7" s="38">
        <v>166.61</v>
      </c>
      <c r="CF7" s="38">
        <v>152.91999999999999</v>
      </c>
      <c r="CG7" s="38">
        <v>300.52</v>
      </c>
      <c r="CH7" s="38">
        <v>296.14</v>
      </c>
      <c r="CI7" s="38">
        <v>283.17</v>
      </c>
      <c r="CJ7" s="38">
        <v>263.76</v>
      </c>
      <c r="CK7" s="38">
        <v>274.35000000000002</v>
      </c>
      <c r="CL7" s="38">
        <v>261.45999999999998</v>
      </c>
      <c r="CM7" s="38">
        <v>66.39</v>
      </c>
      <c r="CN7" s="38">
        <v>79.23</v>
      </c>
      <c r="CO7" s="38">
        <v>77.36</v>
      </c>
      <c r="CP7" s="38">
        <v>79.13</v>
      </c>
      <c r="CQ7" s="38">
        <v>77.47</v>
      </c>
      <c r="CR7" s="38">
        <v>53.24</v>
      </c>
      <c r="CS7" s="38">
        <v>52.31</v>
      </c>
      <c r="CT7" s="38">
        <v>60.65</v>
      </c>
      <c r="CU7" s="38">
        <v>51.75</v>
      </c>
      <c r="CV7" s="38">
        <v>50.68</v>
      </c>
      <c r="CW7" s="38">
        <v>52.23</v>
      </c>
      <c r="CX7" s="38">
        <v>93.34</v>
      </c>
      <c r="CY7" s="38">
        <v>93.46</v>
      </c>
      <c r="CZ7" s="38">
        <v>90.75</v>
      </c>
      <c r="DA7" s="38">
        <v>91.58</v>
      </c>
      <c r="DB7" s="38">
        <v>92.27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谷 直樹</cp:lastModifiedBy>
  <dcterms:created xsi:type="dcterms:W3CDTF">2019-12-05T05:21:23Z</dcterms:created>
  <dcterms:modified xsi:type="dcterms:W3CDTF">2020-02-14T04:05:07Z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2020-02-03T02:13:35Z</vt:filetime>
  </property>
</Properties>
</file>