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B36g6MrKe5Zb7OmXHPkqGsSIqgI8XN7X5Q5h/IOIT2FrTE0GT+qEP1UyllLSgh1wxREvobR/B0MWWiGWpLe/Jg==" workbookSaltValue="WMI/JiOvls6BiRmr8OaBSg=="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<sst xmlns="http://schemas.openxmlformats.org/spreadsheetml/2006/main" count="228" uniqueCount="114">
  <si>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</si>
  <si>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</si>
  <si>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</si>
  <si>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</si>
  <si>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</si>
  <si>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</si>
  <si>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</si>
  <si>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</si>
  <si>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</si>
  <si>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</si>
  <si>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</si>
  <si>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</si>
  <si>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</si>
  <si>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</si>
  <si>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</si>
  <si>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</si>
  <si>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</si>
  <si>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</si>
  <si>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</si>
  <si>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</si>
  <si>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</si>
  <si>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</si>
  <si>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</si>
  <si>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</si>
  <si>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</si>
  <si>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</si>
  <si>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</si>
  <si>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</si>
  <si>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</si>
  <si>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</si>
  <si>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</si>
  <si>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</si>
  <si>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</si>
  <si>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</si>
  <si>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</si>
  <si>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</si>
  <si>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</si>
  <si>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</si>
  <si>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</si>
  <si>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</si>
  <si>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</si>
  <si>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</si>
  <si>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</si>
  <si>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</si>
  <si>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</si>
  <si>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</si>
  <si>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</si>
  <si>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</si>
  <si>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</si>
  <si>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</si>
  <si>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</si>
  <si>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</si>
  <si>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</si>
  <si>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</si>
  <si>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</si>
  <si>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</si>
  <si>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</si>
  <si>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</si>
  <si>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</si>
  <si>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</si>
  <si>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</si>
  <si>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</si>
  <si>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</si>
  <si>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</si>
  <si>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</si>
  <si>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</si>
  <si>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</si>
  <si>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</si>
  <si>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</si>
  <si>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</si>
  <si>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</si>
  <si>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</si>
  <si>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</si>
  <si>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</si>
  <si>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</si>
  <si>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</si>
  <si>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</si>
  <si>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</si>
  <si>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</si>
  <si>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</si>
  <si>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</si>
  <si>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</si>
  <si>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</si>
  <si>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</si>
  <si>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</si>
  <si>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</si>
  <si>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</si>
  <si>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</si>
  <si>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</si>
  <si>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</si>
  <si>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</si>
  <si>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</si>
  <si>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</si>
  <si>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</si>
  <si>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</si>
  <si>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</si>
  <si>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</si>
  <si>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</si>
  <si>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</si>
  <si>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</si>
  <si>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</si>
  <si>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</si>
  <si>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</si>
  <si>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</si>
  <si>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</si>
  <si>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</si>
  <si>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</si>
  <si>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</si>
  <si>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</si>
  <si>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</si>
  <si>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</si>
  <si>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有田川町の農業集落排水事業は、地域の実情に応じて5ケ所の処理区域で整備されています。
　「水洗化率」については昨年度と比べて横ばいではあり、類似団体の平均値とほぼ近いものとなっています。しかしながら「経費回収率」については平均値を下回っており、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7" eb="28">
      <t>ショ</t>
    </rPh>
    <rPh sb="29" eb="31">
      <t>ショリ</t>
    </rPh>
    <rPh sb="31" eb="33">
      <t>クイキ</t>
    </rPh>
    <rPh sb="34" eb="36">
      <t>セイビ</t>
    </rPh>
    <rPh sb="46" eb="49">
      <t>スイセンカ</t>
    </rPh>
    <rPh sb="49" eb="50">
      <t>リツ</t>
    </rPh>
    <rPh sb="56" eb="59">
      <t>サクネンド</t>
    </rPh>
    <rPh sb="60" eb="61">
      <t>クラ</t>
    </rPh>
    <rPh sb="63" eb="64">
      <t>ヨコ</t>
    </rPh>
    <rPh sb="76" eb="79">
      <t>ヘイキンチ</t>
    </rPh>
    <rPh sb="82" eb="83">
      <t>チカ</t>
    </rPh>
    <rPh sb="101" eb="103">
      <t>ケイヒ</t>
    </rPh>
    <rPh sb="103" eb="106">
      <t>カイシュウリツ</t>
    </rPh>
    <rPh sb="116" eb="118">
      <t>シタマワ</t>
    </rPh>
    <rPh sb="123" eb="126">
      <t>シヨウリョウ</t>
    </rPh>
    <rPh sb="127" eb="129">
      <t>カイシュウ</t>
    </rPh>
    <rPh sb="132" eb="134">
      <t>ケイヒ</t>
    </rPh>
    <rPh sb="135" eb="136">
      <t>マカナ</t>
    </rPh>
    <rPh sb="141" eb="143">
      <t>ゲンジョウ</t>
    </rPh>
    <rPh sb="151" eb="153">
      <t>コンゴ</t>
    </rPh>
    <rPh sb="154" eb="155">
      <t>サラ</t>
    </rPh>
    <rPh sb="157" eb="159">
      <t>イジ</t>
    </rPh>
    <rPh sb="159" eb="162">
      <t>カンリヒ</t>
    </rPh>
    <rPh sb="163" eb="165">
      <t>サクゲン</t>
    </rPh>
    <rPh sb="166" eb="167">
      <t>ト</t>
    </rPh>
    <rPh sb="168" eb="169">
      <t>ク</t>
    </rPh>
    <rPh sb="170" eb="172">
      <t>コウリツ</t>
    </rPh>
    <rPh sb="174" eb="176">
      <t>ケイエイ</t>
    </rPh>
    <rPh sb="177" eb="179">
      <t>ヒツヨウ</t>
    </rPh>
    <rPh sb="183" eb="184">
      <t>カンガ</t>
    </rPh>
    <phoneticPr fontId="4"/>
  </si>
  <si>
    <t>　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処理施設・設備・管渠を含めた総合的な維持管理計画の策定や改築・更新に係る財源の確保が今後の課題です。</t>
    <phoneticPr fontId="4"/>
  </si>
  <si>
    <t xml:space="preserve">　今後も引き続き維持管理費の効率化、接続率の向上を重点課題として取り組みます。経費回収に見合う料金改定については、すでに事業が平成16年度に整備完了していることを踏まえ、その動向を見極めながら施設の統合も視野に入れ検討していかなければならないと考えています。
</t>
    <rPh sb="4" eb="5">
      <t>ヒ</t>
    </rPh>
    <rPh sb="6" eb="7">
      <t>ツヅ</t>
    </rPh>
    <rPh sb="14" eb="17">
      <t>コウリツカ</t>
    </rPh>
    <rPh sb="25" eb="27">
      <t>ジュウテン</t>
    </rPh>
    <rPh sb="27" eb="29">
      <t>カダイ</t>
    </rPh>
    <rPh sb="32" eb="33">
      <t>ト</t>
    </rPh>
    <rPh sb="34" eb="35">
      <t>ク</t>
    </rPh>
    <rPh sb="60" eb="62">
      <t>ジギョウ</t>
    </rPh>
    <rPh sb="68" eb="69">
      <t>ド</t>
    </rPh>
    <rPh sb="96" eb="98">
      <t>シセツ</t>
    </rPh>
    <rPh sb="99" eb="101">
      <t>トウゴウ</t>
    </rPh>
    <rPh sb="102" eb="104">
      <t>シヤ</t>
    </rPh>
    <rPh sb="105" eb="10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</si>
</sst>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6D-483C-A004-0BF2FF95C5D6}"/>
            </c:ext>
          </c:extLst>
        </c:ser>
        <c:dLbls>
          <c:showLegendKey val="0"/>
          <c:showVal val="0"/>
          <c:showCatName val="0"/>
          <c:showSerName val="0"/>
          <c:showPercent val="0"/>
          <c:showBubbleSize val="0"/>
        </c:dLbls>
        <c:gapWidth val="150"/>
        <c:axId val="173045936"/>
        <c:axId val="17304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E6D-483C-A004-0BF2FF95C5D6}"/>
            </c:ext>
          </c:extLst>
        </c:ser>
        <c:dLbls>
          <c:showLegendKey val="0"/>
          <c:showVal val="0"/>
          <c:showCatName val="0"/>
          <c:showSerName val="0"/>
          <c:showPercent val="0"/>
          <c:showBubbleSize val="0"/>
        </c:dLbls>
        <c:marker val="1"/>
        <c:smooth val="0"/>
        <c:axId val="173045936"/>
        <c:axId val="173047112"/>
      </c:lineChart>
      <c:dateAx>
        <c:axId val="173045936"/>
        <c:scaling>
          <c:orientation val="minMax"/>
        </c:scaling>
        <c:delete val="1"/>
        <c:axPos val="b"/>
        <c:numFmt formatCode="ge" sourceLinked="1"/>
        <c:majorTickMark val="none"/>
        <c:minorTickMark val="none"/>
        <c:tickLblPos val="none"/>
        <c:crossAx val="173047112"/>
        <c:crosses val="autoZero"/>
        <c:auto val="1"/>
        <c:lblOffset val="100"/>
        <c:baseTimeUnit val="years"/>
      </c:dateAx>
      <c:valAx>
        <c:axId val="1730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c:v>
                </c:pt>
                <c:pt idx="1">
                  <c:v>76.34</c:v>
                </c:pt>
                <c:pt idx="2">
                  <c:v>68.83</c:v>
                </c:pt>
                <c:pt idx="3">
                  <c:v>82.09</c:v>
                </c:pt>
                <c:pt idx="4">
                  <c:v>81.599999999999994</c:v>
                </c:pt>
              </c:numCache>
            </c:numRef>
          </c:val>
          <c:extLst>
            <c:ext xmlns:c16="http://schemas.microsoft.com/office/drawing/2014/chart" uri="{C3380CC4-5D6E-409C-BE32-E72D297353CC}">
              <c16:uniqueId val="{00000000-5309-4FAF-8C99-F8D0356AAE4B}"/>
            </c:ext>
          </c:extLst>
        </c:ser>
        <c:dLbls>
          <c:showLegendKey val="0"/>
          <c:showVal val="0"/>
          <c:showCatName val="0"/>
          <c:showSerName val="0"/>
          <c:showPercent val="0"/>
          <c:showBubbleSize val="0"/>
        </c:dLbls>
        <c:gapWidth val="150"/>
        <c:axId val="246646312"/>
        <c:axId val="24664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9-4FAF-8C99-F8D0356AAE4B}"/>
            </c:ext>
          </c:extLst>
        </c:ser>
        <c:dLbls>
          <c:showLegendKey val="0"/>
          <c:showVal val="0"/>
          <c:showCatName val="0"/>
          <c:showSerName val="0"/>
          <c:showPercent val="0"/>
          <c:showBubbleSize val="0"/>
        </c:dLbls>
        <c:marker val="1"/>
        <c:smooth val="0"/>
        <c:axId val="246646312"/>
        <c:axId val="246646704"/>
      </c:lineChart>
      <c:dateAx>
        <c:axId val="246646312"/>
        <c:scaling>
          <c:orientation val="minMax"/>
        </c:scaling>
        <c:delete val="1"/>
        <c:axPos val="b"/>
        <c:numFmt formatCode="ge" sourceLinked="1"/>
        <c:majorTickMark val="none"/>
        <c:minorTickMark val="none"/>
        <c:tickLblPos val="none"/>
        <c:crossAx val="246646704"/>
        <c:crosses val="autoZero"/>
        <c:auto val="1"/>
        <c:lblOffset val="100"/>
        <c:baseTimeUnit val="years"/>
      </c:dateAx>
      <c:valAx>
        <c:axId val="2466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4-46F5-A9C3-5A8AA26B2EEE}"/>
            </c:ext>
          </c:extLst>
        </c:ser>
        <c:dLbls>
          <c:showLegendKey val="0"/>
          <c:showVal val="0"/>
          <c:showCatName val="0"/>
          <c:showSerName val="0"/>
          <c:showPercent val="0"/>
          <c:showBubbleSize val="0"/>
        </c:dLbls>
        <c:gapWidth val="150"/>
        <c:axId val="246647880"/>
        <c:axId val="24664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4-46F5-A9C3-5A8AA26B2EEE}"/>
            </c:ext>
          </c:extLst>
        </c:ser>
        <c:dLbls>
          <c:showLegendKey val="0"/>
          <c:showVal val="0"/>
          <c:showCatName val="0"/>
          <c:showSerName val="0"/>
          <c:showPercent val="0"/>
          <c:showBubbleSize val="0"/>
        </c:dLbls>
        <c:marker val="1"/>
        <c:smooth val="0"/>
        <c:axId val="246647880"/>
        <c:axId val="246648272"/>
      </c:lineChart>
      <c:dateAx>
        <c:axId val="246647880"/>
        <c:scaling>
          <c:orientation val="minMax"/>
        </c:scaling>
        <c:delete val="1"/>
        <c:axPos val="b"/>
        <c:numFmt formatCode="ge" sourceLinked="1"/>
        <c:majorTickMark val="none"/>
        <c:minorTickMark val="none"/>
        <c:tickLblPos val="none"/>
        <c:crossAx val="246648272"/>
        <c:crosses val="autoZero"/>
        <c:auto val="1"/>
        <c:lblOffset val="100"/>
        <c:baseTimeUnit val="years"/>
      </c:dateAx>
      <c:valAx>
        <c:axId val="2466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B-4B94-B198-8355EA0C32D9}"/>
            </c:ext>
          </c:extLst>
        </c:ser>
        <c:dLbls>
          <c:showLegendKey val="0"/>
          <c:showVal val="0"/>
          <c:showCatName val="0"/>
          <c:showSerName val="0"/>
          <c:showPercent val="0"/>
          <c:showBubbleSize val="0"/>
        </c:dLbls>
        <c:gapWidth val="150"/>
        <c:axId val="246784464"/>
        <c:axId val="24678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B-4B94-B198-8355EA0C32D9}"/>
            </c:ext>
          </c:extLst>
        </c:ser>
        <c:dLbls>
          <c:showLegendKey val="0"/>
          <c:showVal val="0"/>
          <c:showCatName val="0"/>
          <c:showSerName val="0"/>
          <c:showPercent val="0"/>
          <c:showBubbleSize val="0"/>
        </c:dLbls>
        <c:marker val="1"/>
        <c:smooth val="0"/>
        <c:axId val="246784464"/>
        <c:axId val="246784856"/>
      </c:lineChart>
      <c:dateAx>
        <c:axId val="246784464"/>
        <c:scaling>
          <c:orientation val="minMax"/>
        </c:scaling>
        <c:delete val="1"/>
        <c:axPos val="b"/>
        <c:numFmt formatCode="ge" sourceLinked="1"/>
        <c:majorTickMark val="none"/>
        <c:minorTickMark val="none"/>
        <c:tickLblPos val="none"/>
        <c:crossAx val="246784856"/>
        <c:crosses val="autoZero"/>
        <c:auto val="1"/>
        <c:lblOffset val="100"/>
        <c:baseTimeUnit val="years"/>
      </c:dateAx>
      <c:valAx>
        <c:axId val="24678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8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9-4AB7-89B8-B519D5259CF1}"/>
            </c:ext>
          </c:extLst>
        </c:ser>
        <c:dLbls>
          <c:showLegendKey val="0"/>
          <c:showVal val="0"/>
          <c:showCatName val="0"/>
          <c:showSerName val="0"/>
          <c:showPercent val="0"/>
          <c:showBubbleSize val="0"/>
        </c:dLbls>
        <c:gapWidth val="150"/>
        <c:axId val="246786032"/>
        <c:axId val="24678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9-4AB7-89B8-B519D5259CF1}"/>
            </c:ext>
          </c:extLst>
        </c:ser>
        <c:dLbls>
          <c:showLegendKey val="0"/>
          <c:showVal val="0"/>
          <c:showCatName val="0"/>
          <c:showSerName val="0"/>
          <c:showPercent val="0"/>
          <c:showBubbleSize val="0"/>
        </c:dLbls>
        <c:marker val="1"/>
        <c:smooth val="0"/>
        <c:axId val="246786032"/>
        <c:axId val="246786424"/>
      </c:lineChart>
      <c:dateAx>
        <c:axId val="246786032"/>
        <c:scaling>
          <c:orientation val="minMax"/>
        </c:scaling>
        <c:delete val="1"/>
        <c:axPos val="b"/>
        <c:numFmt formatCode="ge" sourceLinked="1"/>
        <c:majorTickMark val="none"/>
        <c:minorTickMark val="none"/>
        <c:tickLblPos val="none"/>
        <c:crossAx val="246786424"/>
        <c:crosses val="autoZero"/>
        <c:auto val="1"/>
        <c:lblOffset val="100"/>
        <c:baseTimeUnit val="years"/>
      </c:dateAx>
      <c:valAx>
        <c:axId val="2467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2-44E4-9A0D-DE1FE6F7BACA}"/>
            </c:ext>
          </c:extLst>
        </c:ser>
        <c:dLbls>
          <c:showLegendKey val="0"/>
          <c:showVal val="0"/>
          <c:showCatName val="0"/>
          <c:showSerName val="0"/>
          <c:showPercent val="0"/>
          <c:showBubbleSize val="0"/>
        </c:dLbls>
        <c:gapWidth val="150"/>
        <c:axId val="246787992"/>
        <c:axId val="39917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2-44E4-9A0D-DE1FE6F7BACA}"/>
            </c:ext>
          </c:extLst>
        </c:ser>
        <c:dLbls>
          <c:showLegendKey val="0"/>
          <c:showVal val="0"/>
          <c:showCatName val="0"/>
          <c:showSerName val="0"/>
          <c:showPercent val="0"/>
          <c:showBubbleSize val="0"/>
        </c:dLbls>
        <c:marker val="1"/>
        <c:smooth val="0"/>
        <c:axId val="246787992"/>
        <c:axId val="399178640"/>
      </c:lineChart>
      <c:dateAx>
        <c:axId val="246787992"/>
        <c:scaling>
          <c:orientation val="minMax"/>
        </c:scaling>
        <c:delete val="1"/>
        <c:axPos val="b"/>
        <c:numFmt formatCode="ge" sourceLinked="1"/>
        <c:majorTickMark val="none"/>
        <c:minorTickMark val="none"/>
        <c:tickLblPos val="none"/>
        <c:crossAx val="399178640"/>
        <c:crosses val="autoZero"/>
        <c:auto val="1"/>
        <c:lblOffset val="100"/>
        <c:baseTimeUnit val="years"/>
      </c:dateAx>
      <c:valAx>
        <c:axId val="39917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8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931.19</c:v>
                </c:pt>
                <c:pt idx="1">
                  <c:v>0</c:v>
                </c:pt>
                <c:pt idx="2">
                  <c:v>0</c:v>
                </c:pt>
                <c:pt idx="3">
                  <c:v>0</c:v>
                </c:pt>
                <c:pt idx="4">
                  <c:v>0</c:v>
                </c:pt>
              </c:numCache>
            </c:numRef>
          </c:val>
          <c:extLst>
            <c:ext xmlns:c16="http://schemas.microsoft.com/office/drawing/2014/chart" uri="{C3380CC4-5D6E-409C-BE32-E72D297353CC}">
              <c16:uniqueId val="{00000000-34F2-4EDA-940D-70774820B309}"/>
            </c:ext>
          </c:extLst>
        </c:ser>
        <c:dLbls>
          <c:showLegendKey val="0"/>
          <c:showVal val="0"/>
          <c:showCatName val="0"/>
          <c:showSerName val="0"/>
          <c:showPercent val="0"/>
          <c:showBubbleSize val="0"/>
        </c:dLbls>
        <c:gapWidth val="150"/>
        <c:axId val="399179816"/>
        <c:axId val="39918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4F2-4EDA-940D-70774820B309}"/>
            </c:ext>
          </c:extLst>
        </c:ser>
        <c:dLbls>
          <c:showLegendKey val="0"/>
          <c:showVal val="0"/>
          <c:showCatName val="0"/>
          <c:showSerName val="0"/>
          <c:showPercent val="0"/>
          <c:showBubbleSize val="0"/>
        </c:dLbls>
        <c:marker val="1"/>
        <c:smooth val="0"/>
        <c:axId val="399179816"/>
        <c:axId val="399180208"/>
      </c:lineChart>
      <c:dateAx>
        <c:axId val="399179816"/>
        <c:scaling>
          <c:orientation val="minMax"/>
        </c:scaling>
        <c:delete val="1"/>
        <c:axPos val="b"/>
        <c:numFmt formatCode="ge" sourceLinked="1"/>
        <c:majorTickMark val="none"/>
        <c:minorTickMark val="none"/>
        <c:tickLblPos val="none"/>
        <c:crossAx val="399180208"/>
        <c:crosses val="autoZero"/>
        <c:auto val="1"/>
        <c:lblOffset val="100"/>
        <c:baseTimeUnit val="years"/>
      </c:dateAx>
      <c:valAx>
        <c:axId val="39918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7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27.36</c:v>
                </c:pt>
                <c:pt idx="1">
                  <c:v>26.99</c:v>
                </c:pt>
                <c:pt idx="2">
                  <c:v>27.82</c:v>
                </c:pt>
                <c:pt idx="3">
                  <c:v>38.92</c:v>
                </c:pt>
                <c:pt idx="4">
                  <c:v>36.97</c:v>
                </c:pt>
              </c:numCache>
            </c:numRef>
          </c:val>
          <c:extLst>
            <c:ext xmlns:c16="http://schemas.microsoft.com/office/drawing/2014/chart" uri="{C3380CC4-5D6E-409C-BE32-E72D297353CC}">
              <c16:uniqueId val="{00000000-9527-450F-890D-79DF863D8F57}"/>
            </c:ext>
          </c:extLst>
        </c:ser>
        <c:dLbls>
          <c:showLegendKey val="0"/>
          <c:showVal val="0"/>
          <c:showCatName val="0"/>
          <c:showSerName val="0"/>
          <c:showPercent val="0"/>
          <c:showBubbleSize val="0"/>
        </c:dLbls>
        <c:gapWidth val="150"/>
        <c:axId val="399181384"/>
        <c:axId val="39918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527-450F-890D-79DF863D8F57}"/>
            </c:ext>
          </c:extLst>
        </c:ser>
        <c:dLbls>
          <c:showLegendKey val="0"/>
          <c:showVal val="0"/>
          <c:showCatName val="0"/>
          <c:showSerName val="0"/>
          <c:showPercent val="0"/>
          <c:showBubbleSize val="0"/>
        </c:dLbls>
        <c:marker val="1"/>
        <c:smooth val="0"/>
        <c:axId val="399181384"/>
        <c:axId val="399181776"/>
      </c:lineChart>
      <c:dateAx>
        <c:axId val="399181384"/>
        <c:scaling>
          <c:orientation val="minMax"/>
        </c:scaling>
        <c:delete val="1"/>
        <c:axPos val="b"/>
        <c:numFmt formatCode="ge" sourceLinked="1"/>
        <c:majorTickMark val="none"/>
        <c:minorTickMark val="none"/>
        <c:tickLblPos val="none"/>
        <c:crossAx val="399181776"/>
        <c:crosses val="autoZero"/>
        <c:auto val="1"/>
        <c:lblOffset val="100"/>
        <c:baseTimeUnit val="years"/>
      </c:dateAx>
      <c:valAx>
        <c:axId val="39918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8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522.49</c:v>
                </c:pt>
                <c:pt idx="1">
                  <c:v>502.64</c:v>
                </c:pt>
                <c:pt idx="2">
                  <c:v>533.59</c:v>
                </c:pt>
                <c:pt idx="3">
                  <c:v>382.11</c:v>
                </c:pt>
                <c:pt idx="4">
                  <c:v>401.55</c:v>
                </c:pt>
              </c:numCache>
            </c:numRef>
          </c:val>
          <c:extLst>
            <c:ext xmlns:c16="http://schemas.microsoft.com/office/drawing/2014/chart" uri="{C3380CC4-5D6E-409C-BE32-E72D297353CC}">
              <c16:uniqueId val="{00000000-92BC-4CD5-A15D-D6767DBBCAA2}"/>
            </c:ext>
          </c:extLst>
        </c:ser>
        <c:dLbls>
          <c:showLegendKey val="0"/>
          <c:showVal val="0"/>
          <c:showCatName val="0"/>
          <c:showSerName val="0"/>
          <c:showPercent val="0"/>
          <c:showBubbleSize val="0"/>
        </c:dLbls>
        <c:gapWidth val="150"/>
        <c:axId val="246787600"/>
        <c:axId val="39929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2BC-4CD5-A15D-D6767DBBCAA2}"/>
            </c:ext>
          </c:extLst>
        </c:ser>
        <c:dLbls>
          <c:showLegendKey val="0"/>
          <c:showVal val="0"/>
          <c:showCatName val="0"/>
          <c:showSerName val="0"/>
          <c:showPercent val="0"/>
          <c:showBubbleSize val="0"/>
        </c:dLbls>
        <c:marker val="1"/>
        <c:smooth val="0"/>
        <c:axId val="246787600"/>
        <c:axId val="399298568"/>
      </c:lineChart>
      <c:dateAx>
        <c:axId val="246787600"/>
        <c:scaling>
          <c:orientation val="minMax"/>
        </c:scaling>
        <c:delete val="1"/>
        <c:axPos val="b"/>
        <c:numFmt formatCode="ge" sourceLinked="1"/>
        <c:majorTickMark val="none"/>
        <c:minorTickMark val="none"/>
        <c:tickLblPos val="none"/>
        <c:crossAx val="399298568"/>
        <c:crosses val="autoZero"/>
        <c:auto val="1"/>
        <c:lblOffset val="100"/>
        <c:baseTimeUnit val="years"/>
      </c:dateAx>
      <c:valAx>
        <c:axId val="3992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54.98</c:v>
                </c:pt>
                <c:pt idx="1">
                  <c:v>57.47</c:v>
                </c:pt>
                <c:pt idx="2">
                  <c:v>56.55</c:v>
                </c:pt>
                <c:pt idx="3">
                  <c:v>56.08</c:v>
                </c:pt>
                <c:pt idx="4">
                  <c:v>56.78</c:v>
                </c:pt>
              </c:numCache>
            </c:numRef>
          </c:val>
          <c:extLst>
            <c:ext xmlns:c16="http://schemas.microsoft.com/office/drawing/2014/chart" uri="{C3380CC4-5D6E-409C-BE32-E72D297353CC}">
              <c16:uniqueId val="{00000000-F673-4EC6-980E-1FEA740E2DB0}"/>
            </c:ext>
          </c:extLst>
        </c:ser>
        <c:dLbls>
          <c:showLegendKey val="0"/>
          <c:showVal val="0"/>
          <c:showCatName val="0"/>
          <c:showSerName val="0"/>
          <c:showPercent val="0"/>
          <c:showBubbleSize val="0"/>
        </c:dLbls>
        <c:gapWidth val="150"/>
        <c:axId val="399299744"/>
        <c:axId val="39930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673-4EC6-980E-1FEA740E2DB0}"/>
            </c:ext>
          </c:extLst>
        </c:ser>
        <c:dLbls>
          <c:showLegendKey val="0"/>
          <c:showVal val="0"/>
          <c:showCatName val="0"/>
          <c:showSerName val="0"/>
          <c:showPercent val="0"/>
          <c:showBubbleSize val="0"/>
        </c:dLbls>
        <c:marker val="1"/>
        <c:smooth val="0"/>
        <c:axId val="399299744"/>
        <c:axId val="399300136"/>
      </c:lineChart>
      <c:dateAx>
        <c:axId val="399299744"/>
        <c:scaling>
          <c:orientation val="minMax"/>
        </c:scaling>
        <c:delete val="1"/>
        <c:axPos val="b"/>
        <c:numFmt formatCode="ge" sourceLinked="1"/>
        <c:majorTickMark val="none"/>
        <c:minorTickMark val="none"/>
        <c:tickLblPos val="none"/>
        <c:crossAx val="399300136"/>
        <c:crosses val="autoZero"/>
        <c:auto val="1"/>
        <c:lblOffset val="100"/>
        <c:baseTimeUnit val="years"/>
      </c:dateAx>
      <c:valAx>
        <c:axId val="39930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2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74.959999999999994</c:v>
                </c:pt>
                <c:pt idx="1">
                  <c:v>75.78</c:v>
                </c:pt>
                <c:pt idx="2">
                  <c:v>76.86</c:v>
                </c:pt>
                <c:pt idx="3">
                  <c:v>80.989999999999995</c:v>
                </c:pt>
                <c:pt idx="4">
                  <c:v>80.010000000000005</c:v>
                </c:pt>
              </c:numCache>
            </c:numRef>
          </c:val>
          <c:extLst>
            <c:ext xmlns:c16="http://schemas.microsoft.com/office/drawing/2014/chart" uri="{C3380CC4-5D6E-409C-BE32-E72D297353CC}">
              <c16:uniqueId val="{00000000-2053-456A-9773-972BB0145029}"/>
            </c:ext>
          </c:extLst>
        </c:ser>
        <c:dLbls>
          <c:showLegendKey val="0"/>
          <c:showVal val="0"/>
          <c:showCatName val="0"/>
          <c:showSerName val="0"/>
          <c:showPercent val="0"/>
          <c:showBubbleSize val="0"/>
        </c:dLbls>
        <c:gapWidth val="150"/>
        <c:axId val="399301312"/>
        <c:axId val="3993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053-456A-9773-972BB0145029}"/>
            </c:ext>
          </c:extLst>
        </c:ser>
        <c:dLbls>
          <c:showLegendKey val="0"/>
          <c:showVal val="0"/>
          <c:showCatName val="0"/>
          <c:showSerName val="0"/>
          <c:showPercent val="0"/>
          <c:showBubbleSize val="0"/>
        </c:dLbls>
        <c:marker val="1"/>
        <c:smooth val="0"/>
        <c:axId val="399301312"/>
        <c:axId val="399301704"/>
      </c:lineChart>
      <c:dateAx>
        <c:axId val="399301312"/>
        <c:scaling>
          <c:orientation val="minMax"/>
        </c:scaling>
        <c:delete val="1"/>
        <c:axPos val="b"/>
        <c:numFmt formatCode="ge" sourceLinked="1"/>
        <c:majorTickMark val="none"/>
        <c:minorTickMark val="none"/>
        <c:tickLblPos val="none"/>
        <c:crossAx val="399301704"/>
        <c:crosses val="autoZero"/>
        <c:auto val="1"/>
        <c:lblOffset val="100"/>
        <c:baseTimeUnit val="years"/>
      </c:dateAx>
      <c:valAx>
        <c:axId val="3993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U34" zoomScaleNormal="100" zoomScaleSheetLayoutView="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有田川町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26590</v>
      </c>
      <c r="AM8" s="68"/>
      <c r="AN8" s="68"/>
      <c r="AO8" s="68"/>
      <c r="AP8" s="68"/>
      <c r="AQ8" s="68"/>
      <c r="AR8" s="68"/>
      <c r="AS8" s="68"/>
      <c r="AT8" s="67">
        <f>データ!T6</f>
        <v>351.84</v>
      </c>
      <c r="AU8" s="67"/>
      <c r="AV8" s="67"/>
      <c r="AW8" s="67"/>
      <c r="AX8" s="67"/>
      <c r="AY8" s="67"/>
      <c r="AZ8" s="67"/>
      <c r="BA8" s="67"/>
      <c r="BB8" s="67">
        <f>データ!U6</f>
        <v>75.569999999999993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16.61</v>
      </c>
      <c r="Q10" s="67"/>
      <c r="R10" s="67"/>
      <c r="S10" s="67"/>
      <c r="T10" s="67"/>
      <c r="U10" s="67"/>
      <c r="V10" s="67"/>
      <c r="W10" s="67">
        <f>データ!Q6</f>
        <v>97.48</v>
      </c>
      <c r="X10" s="67"/>
      <c r="Y10" s="67"/>
      <c r="Z10" s="67"/>
      <c r="AA10" s="67"/>
      <c r="AB10" s="67"/>
      <c r="AC10" s="67"/>
      <c r="AD10" s="68">
        <f>データ!R6</f>
        <v>3564</v>
      </c>
      <c r="AE10" s="68"/>
      <c r="AF10" s="68"/>
      <c r="AG10" s="68"/>
      <c r="AH10" s="68"/>
      <c r="AI10" s="68"/>
      <c r="AJ10" s="68"/>
      <c r="AK10" s="2"/>
      <c r="AL10" s="68">
        <f>データ!V6</f>
        <v>4403</v>
      </c>
      <c r="AM10" s="68"/>
      <c r="AN10" s="68"/>
      <c r="AO10" s="68"/>
      <c r="AP10" s="68"/>
      <c r="AQ10" s="68"/>
      <c r="AR10" s="68"/>
      <c r="AS10" s="68"/>
      <c r="AT10" s="67">
        <f>データ!W6</f>
        <v>1.59</v>
      </c>
      <c r="AU10" s="67"/>
      <c r="AV10" s="67"/>
      <c r="AW10" s="67"/>
      <c r="AX10" s="67"/>
      <c r="AY10" s="67"/>
      <c r="AZ10" s="67"/>
      <c r="BA10" s="67"/>
      <c r="BB10" s="67">
        <f>データ!X6</f>
        <v>2769.18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uPAlGRxkuxzbuG+Wg+PrIB1lMym+IMbLy/bYULy5FGj3qSJGElSbJ0MCoRnlWO6DKMA5uMuKDZJpn7wOV9iZA==" saltValue="3YwnkYdUsKtQcySY7Bj9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303666</v>
      </c>
      <c r="D6" s="33">
        <f t="shared" si="3"/>
        <v>47</v>
      </c>
      <c r="E6" s="33">
        <f t="shared" si="3"/>
        <v>17</v>
      </c>
      <c r="F6" s="33">
        <f t="shared" si="3"/>
        <v>5</v>
      </c>
      <c r="G6" s="33">
        <f t="shared" si="3"/>
        <v>0</v>
      </c>
      <c r="H6" s="33" t="str">
        <f t="shared" si="3"/>
        <v>和歌山県　有田川町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16.61</v>
      </c>
      <c r="Q6" s="34">
        <f t="shared" si="3"/>
        <v>97.48</v>
      </c>
      <c r="R6" s="34">
        <f t="shared" si="3"/>
        <v>3564</v>
      </c>
      <c r="S6" s="34">
        <f t="shared" si="3"/>
        <v>26590</v>
      </c>
      <c r="T6" s="34">
        <f t="shared" si="3"/>
        <v>351.84</v>
      </c>
      <c r="U6" s="34">
        <f t="shared" si="3"/>
        <v>75.569999999999993</v>
      </c>
      <c r="V6" s="34">
        <f t="shared" si="3"/>
        <v>4403</v>
      </c>
      <c r="W6" s="34">
        <f t="shared" si="3"/>
        <v>1.59</v>
      </c>
      <c r="X6" s="34">
        <f t="shared" si="3"/>
        <v>2769.18</v>
      </c>
      <c r="Y6" s="35">
        <f>IF(Y7="",NA(),Y7)</f>
        <v>76.7</v>
      </c>
      <c r="Z6" s="35">
        <f t="shared" ref="Z6:AH6" si="4">IF(Z7="",NA(),Z7)</f>
        <v>76.34</v>
      </c>
      <c r="AA6" s="35">
        <f t="shared" si="4"/>
        <v>68.83</v>
      </c>
      <c r="AB6" s="35">
        <f t="shared" si="4"/>
        <v>82.09</v>
      </c>
      <c r="AC6" s="35">
        <f t="shared" si="4"/>
        <v>81.599999999999994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931.19</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27.36</v>
      </c>
      <c r="BR6" s="35">
        <f t="shared" ref="BR6:BZ6" si="8">IF(BR7="",NA(),BR7)</f>
        <v>26.99</v>
      </c>
      <c r="BS6" s="35">
        <f t="shared" si="8"/>
        <v>27.82</v>
      </c>
      <c r="BT6" s="35">
        <f t="shared" si="8"/>
        <v>38.92</v>
      </c>
      <c r="BU6" s="35">
        <f t="shared" si="8"/>
        <v>36.97</v>
      </c>
      <c r="BV6" s="35">
        <f t="shared" si="8"/>
        <v>50.82</v>
      </c>
      <c r="BW6" s="35">
        <f t="shared" si="8"/>
        <v>52.19</v>
      </c>
      <c r="BX6" s="35">
        <f t="shared" si="8"/>
        <v>55.32</v>
      </c>
      <c r="BY6" s="35">
        <f t="shared" si="8"/>
        <v>59.8</v>
      </c>
      <c r="BZ6" s="35">
        <f t="shared" si="8"/>
        <v>57.77</v>
      </c>
      <c r="CA6" s="34" t="str">
        <f>IF(CA7="","",IF(CA7="-","【-】","【"&amp;SUBSTITUTE(TEXT(CA7,"#,##0.00"),"-","△")&amp;"】"))</f>
        <v>【59.51】</v>
      </c>
      <c r="CB6" s="35">
        <f>IF(CB7="",NA(),CB7)</f>
        <v>522.49</v>
      </c>
      <c r="CC6" s="35">
        <f t="shared" ref="CC6:CK6" si="9">IF(CC7="",NA(),CC7)</f>
        <v>502.64</v>
      </c>
      <c r="CD6" s="35">
        <f t="shared" si="9"/>
        <v>533.59</v>
      </c>
      <c r="CE6" s="35">
        <f t="shared" si="9"/>
        <v>382.11</v>
      </c>
      <c r="CF6" s="35">
        <f t="shared" si="9"/>
        <v>401.55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54.98</v>
      </c>
      <c r="CN6" s="35">
        <f t="shared" ref="CN6:CV6" si="10">IF(CN7="",NA(),CN7)</f>
        <v>57.47</v>
      </c>
      <c r="CO6" s="35">
        <f t="shared" si="10"/>
        <v>56.55</v>
      </c>
      <c r="CP6" s="35">
        <f t="shared" si="10"/>
        <v>56.08</v>
      </c>
      <c r="CQ6" s="35">
        <f t="shared" si="10"/>
        <v>56.78</v>
      </c>
      <c r="CR6" s="35">
        <f t="shared" si="10"/>
        <v>53.24</v>
      </c>
      <c r="CS6" s="35">
        <f t="shared" si="10"/>
        <v>52.31</v>
      </c>
      <c r="CT6" s="35">
        <f t="shared" si="10"/>
        <v>60.65</v>
      </c>
      <c r="CU6" s="35">
        <f t="shared" si="10"/>
        <v>51.75</v>
      </c>
      <c r="CV6" s="35">
        <f t="shared" si="10"/>
        <v>50.68</v>
      </c>
      <c r="CW6" s="34" t="str">
        <f>IF(CW7="","",IF(CW7="-","【-】","【"&amp;SUBSTITUTE(TEXT(CW7,"#,##0.00"),"-","△")&amp;"】"))</f>
        <v>【52.23】</v>
      </c>
      <c r="CX6" s="35">
        <f>IF(CX7="",NA(),CX7)</f>
        <v>74.959999999999994</v>
      </c>
      <c r="CY6" s="35">
        <f t="shared" ref="CY6:DG6" si="11">IF(CY7="",NA(),CY7)</f>
        <v>75.78</v>
      </c>
      <c r="CZ6" s="35">
        <f t="shared" si="11"/>
        <v>76.86</v>
      </c>
      <c r="DA6" s="35">
        <f t="shared" si="11"/>
        <v>80.989999999999995</v>
      </c>
      <c r="DB6" s="35">
        <f t="shared" si="11"/>
        <v>80.010000000000005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303666</v>
      </c>
      <c r="D7" s="37">
        <v>47</v>
      </c>
      <c r="E7" s="37">
        <v>17</v>
      </c>
      <c r="F7" s="37">
        <v>5</v>
      </c>
      <c r="G7" s="37">
        <v>0</v>
      </c>
      <c r="H7" s="37" t="s">
        <v>98</v>
      </c>
      <c r="I7" s="37" t="s">
        <v>99</v>
      </c>
      <c r="J7" s="37" t="s">
        <v>100</v>
      </c>
      <c r="K7" s="37" t="s">
        <v>101</v>
      </c>
      <c r="L7" s="37" t="s">
        <v>102</v>
      </c>
      <c r="M7" s="37" t="s">
        <v>103</v>
      </c>
      <c r="N7" s="38" t="s">
        <v>104</v>
      </c>
      <c r="O7" s="38" t="s">
        <v>105</v>
      </c>
      <c r="P7" s="38">
        <v>16.61</v>
      </c>
      <c r="Q7" s="38">
        <v>97.48</v>
      </c>
      <c r="R7" s="38">
        <v>3564</v>
      </c>
      <c r="S7" s="38">
        <v>26590</v>
      </c>
      <c r="T7" s="38">
        <v>351.84</v>
      </c>
      <c r="U7" s="38">
        <v>75.569999999999993</v>
      </c>
      <c r="V7" s="38">
        <v>4403</v>
      </c>
      <c r="W7" s="38">
        <v>1.59</v>
      </c>
      <c r="X7" s="38">
        <v>2769.18</v>
      </c>
      <c r="Y7" s="38">
        <v>76.7</v>
      </c>
      <c r="Z7" s="38">
        <v>76.34</v>
      </c>
      <c r="AA7" s="38">
        <v>68.83</v>
      </c>
      <c r="AB7" s="38">
        <v>82.09</v>
      </c>
      <c r="AC7" s="38">
        <v>81.599999999999994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931.19</v>
      </c>
      <c r="BG7" s="38">
        <v>0</v>
      </c>
      <c r="BH7" s="38">
        <v>0</v>
      </c>
      <c r="BI7" s="38">
        <v>0</v>
      </c>
      <c r="BJ7" s="38">
        <v>0</v>
      </c>
      <c r="BK7" s="38">
        <v>1044.8</v>
      </c>
      <c r="BL7" s="38">
        <v>1081.8</v>
      </c>
      <c r="BM7" s="38">
        <v>974.93</v>
      </c>
      <c r="BN7" s="38">
        <v>855.8</v>
      </c>
      <c r="BO7" s="38">
        <v>789.46</v>
      </c>
      <c r="BP7" s="38">
        <v>747.76</v>
      </c>
      <c r="BQ7" s="38">
        <v>27.36</v>
      </c>
      <c r="BR7" s="38">
        <v>26.99</v>
      </c>
      <c r="BS7" s="38">
        <v>27.82</v>
      </c>
      <c r="BT7" s="38">
        <v>38.92</v>
      </c>
      <c r="BU7" s="38">
        <v>36.97</v>
      </c>
      <c r="BV7" s="38">
        <v>50.82</v>
      </c>
      <c r="BW7" s="38">
        <v>52.19</v>
      </c>
      <c r="BX7" s="38">
        <v>55.32</v>
      </c>
      <c r="BY7" s="38">
        <v>59.8</v>
      </c>
      <c r="BZ7" s="38">
        <v>57.77</v>
      </c>
      <c r="CA7" s="38">
        <v>59.51</v>
      </c>
      <c r="CB7" s="38">
        <v>522.49</v>
      </c>
      <c r="CC7" s="38">
        <v>502.64</v>
      </c>
      <c r="CD7" s="38">
        <v>533.59</v>
      </c>
      <c r="CE7" s="38">
        <v>382.11</v>
      </c>
      <c r="CF7" s="38">
        <v>401.55</v>
      </c>
      <c r="CG7" s="38">
        <v>300.52</v>
      </c>
      <c r="CH7" s="38">
        <v>296.14</v>
      </c>
      <c r="CI7" s="38">
        <v>283.17</v>
      </c>
      <c r="CJ7" s="38">
        <v>263.76</v>
      </c>
      <c r="CK7" s="38">
        <v>274.35000000000002</v>
      </c>
      <c r="CL7" s="38">
        <v>261.45999999999998</v>
      </c>
      <c r="CM7" s="38">
        <v>54.98</v>
      </c>
      <c r="CN7" s="38">
        <v>57.47</v>
      </c>
      <c r="CO7" s="38">
        <v>56.55</v>
      </c>
      <c r="CP7" s="38">
        <v>56.08</v>
      </c>
      <c r="CQ7" s="38">
        <v>56.78</v>
      </c>
      <c r="CR7" s="38">
        <v>53.24</v>
      </c>
      <c r="CS7" s="38">
        <v>52.31</v>
      </c>
      <c r="CT7" s="38">
        <v>60.65</v>
      </c>
      <c r="CU7" s="38">
        <v>51.75</v>
      </c>
      <c r="CV7" s="38">
        <v>50.68</v>
      </c>
      <c r="CW7" s="38">
        <v>52.23</v>
      </c>
      <c r="CX7" s="38">
        <v>74.959999999999994</v>
      </c>
      <c r="CY7" s="38">
        <v>75.78</v>
      </c>
      <c r="CZ7" s="38">
        <v>76.86</v>
      </c>
      <c r="DA7" s="38">
        <v>80.989999999999995</v>
      </c>
      <c r="DB7" s="38">
        <v>80.010000000000005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2019-12-05T05:21:22Z</dcterms:created>
  <dcterms:modified xsi:type="dcterms:W3CDTF">2020-02-05T05:40:53Z</dcterms:modified>
  <cp:category/>
</cp:coreProperties>
</file>