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v01\010_総務広報課\04 管財係\_平成３０年度\05_駐車場関係\02町営駅前駐車場\99公営企業関係\H31\20200115公営企業に係る「経営比較分析表」の分析等について\"/>
    </mc:Choice>
  </mc:AlternateContent>
  <workbookProtection workbookAlgorithmName="SHA-512" workbookHashValue="BGq+YauRn9+URCRa3+oq/yhxvXWMy+2QqForJL7//jHNBzNbeKvrUYiSq9SnrJTXiVyCaUPJEnL2e4efjcBNdA==" workbookSaltValue="IAd2OtC2veIU+zYTk83b7w==" workbookSpinCount="100000" lockStructure="1"/>
  <bookViews>
    <workbookView xWindow="0" yWindow="0" windowWidth="20490" windowHeight="718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Z30" i="4" l="1"/>
  <c r="BK76" i="4"/>
  <c r="LH51" i="4"/>
  <c r="BZ51" i="4"/>
  <c r="LT76" i="4"/>
  <c r="GQ51" i="4"/>
  <c r="LH30" i="4"/>
  <c r="IE76" i="4"/>
  <c r="GQ30" i="4"/>
  <c r="BG30" i="4"/>
  <c r="FX51" i="4"/>
  <c r="KO30" i="4"/>
  <c r="BG51" i="4"/>
  <c r="AV76" i="4"/>
  <c r="KO51" i="4"/>
  <c r="LE76" i="4"/>
  <c r="FX30" i="4"/>
  <c r="HP76" i="4"/>
  <c r="HA76" i="4"/>
  <c r="AN51" i="4"/>
  <c r="FE30" i="4"/>
  <c r="AG76" i="4"/>
  <c r="KP76" i="4"/>
  <c r="AN30" i="4"/>
  <c r="JV51" i="4"/>
  <c r="FE51" i="4"/>
  <c r="JV30" i="4"/>
  <c r="KA76" i="4"/>
  <c r="EL51" i="4"/>
  <c r="JC30" i="4"/>
  <c r="U30" i="4"/>
  <c r="R76" i="4"/>
  <c r="GL76" i="4"/>
  <c r="U51" i="4"/>
  <c r="EL30" i="4"/>
  <c r="JC51" i="4"/>
</calcChain>
</file>

<file path=xl/sharedStrings.xml><?xml version="1.0" encoding="utf-8"?>
<sst xmlns="http://schemas.openxmlformats.org/spreadsheetml/2006/main" count="278" uniqueCount="133">
  <si>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</si>
  <si>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</si>
  <si>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</si>
  <si>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</si>
  <si>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</si>
  <si>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</si>
  <si>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</si>
  <si>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</si>
  <si>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</si>
  <si>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</si>
  <si>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</si>
  <si>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</si>
  <si>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</si>
  <si>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</si>
  <si>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</si>
  <si>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</si>
  <si>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</si>
  <si>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</si>
  <si>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</si>
  <si>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</si>
  <si>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</si>
  <si>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</si>
  <si>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</si>
  <si>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</si>
  <si>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</si>
  <si>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</si>
  <si>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</si>
  <si>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</si>
  <si>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</si>
  <si>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</si>
  <si>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</si>
  <si>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</si>
  <si>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</si>
  <si>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</si>
  <si>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</si>
  <si>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</si>
  <si>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</si>
  <si>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</si>
  <si>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</si>
  <si>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</si>
  <si>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</si>
  <si>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</si>
  <si>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</si>
  <si>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</si>
  <si>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</si>
  <si>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</si>
  <si>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</si>
  <si>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</si>
  <si>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</si>
  <si>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</si>
  <si>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</si>
  <si>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</si>
  <si>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</si>
  <si>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</si>
  <si>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</si>
  <si>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</si>
  <si>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</si>
  <si>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</si>
  <si>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</si>
  <si>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</si>
  <si>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</si>
  <si>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</si>
  <si>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</si>
  <si>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</si>
  <si>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</si>
  <si>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</si>
  <si>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</si>
  <si>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</si>
  <si>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</si>
  <si>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</si>
  <si>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</si>
  <si>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</si>
  <si>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</si>
  <si>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</si>
  <si>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</si>
  <si>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</si>
  <si>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</si>
  <si>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</si>
  <si>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</si>
  <si>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</si>
  <si>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</si>
  <si>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</si>
  <si>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</si>
  <si>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</si>
  <si>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</si>
  <si>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</si>
  <si>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</si>
  <si>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</si>
  <si>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</si>
  <si>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</si>
  <si>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</si>
  <si>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</si>
  <si>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</si>
  <si>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</si>
  <si>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</si>
  <si>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</si>
  <si>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</si>
  <si>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</si>
  <si>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</si>
  <si>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</si>
  <si>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</si>
  <si>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</si>
  <si>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</si>
  <si>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</si>
  <si>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</si>
  <si>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</si>
  <si>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</si>
  <si>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</si>
  <si>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</si>
  <si>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</si>
  <si>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</si>
  <si>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和歌山県　湯浅町</t>
  </si>
  <si>
    <t>湯浅町営駅前駐車場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</si>
  <si>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</si>
  <si>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</si>
  <si>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</si>
  <si>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</si>
  <si>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</si>
  <si>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</si>
  <si>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</si>
  <si>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</si>
  <si>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</si>
  <si>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</si>
  <si>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</si>
  <si>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</si>
  <si>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</si>
  <si>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</si>
  <si>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</si>
  <si>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</si>
  <si>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平成３０年９月３０日をもって一時預かりを廃止し、また、月極駐車場場所変更により月極料金を１，０００円値下げしたため、収益が減少した。</t>
    <rPh sb="0" eb="2">
      <t>ヘイセイ</t>
    </rPh>
    <rPh sb="4" eb="5">
      <t>ネン</t>
    </rPh>
    <rPh sb="6" eb="7">
      <t>ガツ</t>
    </rPh>
    <rPh sb="9" eb="10">
      <t>ニチ</t>
    </rPh>
    <rPh sb="14" eb="16">
      <t>イチジ</t>
    </rPh>
    <rPh sb="16" eb="17">
      <t>アズ</t>
    </rPh>
    <rPh sb="20" eb="22">
      <t>ハイシ</t>
    </rPh>
    <rPh sb="27" eb="29">
      <t>ツキギメ</t>
    </rPh>
    <rPh sb="29" eb="31">
      <t>チュウシャ</t>
    </rPh>
    <rPh sb="31" eb="32">
      <t>ジョウ</t>
    </rPh>
    <rPh sb="32" eb="34">
      <t>バショ</t>
    </rPh>
    <rPh sb="34" eb="36">
      <t>ヘンコウ</t>
    </rPh>
    <rPh sb="39" eb="41">
      <t>ツキギメ</t>
    </rPh>
    <rPh sb="41" eb="43">
      <t>リョウキン</t>
    </rPh>
    <rPh sb="49" eb="50">
      <t>エン</t>
    </rPh>
    <rPh sb="50" eb="52">
      <t>ネサ</t>
    </rPh>
    <rPh sb="58" eb="60">
      <t>シュウエキ</t>
    </rPh>
    <rPh sb="61" eb="63">
      <t>ゲンショウ</t>
    </rPh>
    <phoneticPr fontId="5"/>
  </si>
  <si>
    <t>平成３０年９月３０日をもって、新たな駐車場施設を建設するため休止している。</t>
    <rPh sb="0" eb="2">
      <t>ヘイセイ</t>
    </rPh>
    <rPh sb="4" eb="5">
      <t>ネン</t>
    </rPh>
    <rPh sb="6" eb="7">
      <t>ガツ</t>
    </rPh>
    <rPh sb="9" eb="10">
      <t>ニチ</t>
    </rPh>
    <rPh sb="15" eb="16">
      <t>アラ</t>
    </rPh>
    <rPh sb="18" eb="20">
      <t>チュウシャ</t>
    </rPh>
    <rPh sb="20" eb="21">
      <t>ジョウ</t>
    </rPh>
    <rPh sb="21" eb="23">
      <t>シセツ</t>
    </rPh>
    <rPh sb="24" eb="26">
      <t>ケンセツ</t>
    </rPh>
    <rPh sb="30" eb="32">
      <t>キュウシ</t>
    </rPh>
    <phoneticPr fontId="5"/>
  </si>
  <si>
    <t>稼働率は、類以施設の平均値と比較して１/３程度となっている。</t>
    <rPh sb="0" eb="2">
      <t>カドウ</t>
    </rPh>
    <rPh sb="2" eb="3">
      <t>リツ</t>
    </rPh>
    <rPh sb="5" eb="6">
      <t>ルイ</t>
    </rPh>
    <rPh sb="6" eb="7">
      <t>イ</t>
    </rPh>
    <rPh sb="7" eb="9">
      <t>シセツ</t>
    </rPh>
    <rPh sb="10" eb="12">
      <t>ヘイキン</t>
    </rPh>
    <rPh sb="12" eb="13">
      <t>チ</t>
    </rPh>
    <rPh sb="14" eb="16">
      <t>ヒカク</t>
    </rPh>
    <rPh sb="21" eb="23">
      <t>テイド</t>
    </rPh>
    <phoneticPr fontId="5"/>
  </si>
  <si>
    <t>新たな駐車場施設を建設する予定となっており、駅前という立地の良さを生かし、赤字を出さない経営を行っていく。</t>
    <rPh sb="0" eb="1">
      <t>アラ</t>
    </rPh>
    <rPh sb="3" eb="6">
      <t>チュウシャジョウ</t>
    </rPh>
    <rPh sb="6" eb="8">
      <t>シセツ</t>
    </rPh>
    <rPh sb="9" eb="11">
      <t>ケンセツ</t>
    </rPh>
    <rPh sb="13" eb="15">
      <t>ヨテイ</t>
    </rPh>
    <rPh sb="22" eb="24">
      <t>エキマエ</t>
    </rPh>
    <rPh sb="27" eb="29">
      <t>リッチ</t>
    </rPh>
    <rPh sb="30" eb="31">
      <t>ヨ</t>
    </rPh>
    <rPh sb="33" eb="34">
      <t>イ</t>
    </rPh>
    <rPh sb="37" eb="39">
      <t>アカジ</t>
    </rPh>
    <rPh sb="40" eb="41">
      <t>ダ</t>
    </rPh>
    <rPh sb="44" eb="46">
      <t>ケイエイ</t>
    </rPh>
    <rPh sb="47" eb="48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</si>
</sst>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367.4</c:v>
                </c:pt>
                <c:pt idx="1">
                  <c:v>285.8</c:v>
                </c:pt>
                <c:pt idx="2">
                  <c:v>250.5</c:v>
                </c:pt>
                <c:pt idx="3">
                  <c:v>260.60000000000002</c:v>
                </c:pt>
                <c:pt idx="4">
                  <c:v>192.7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E3-4F47-8411-D5ECF00F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62984"/>
        <c:axId val="21126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E3-4F47-8411-D5ECF00FE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62984"/>
        <c:axId val="211263376"/>
      </c:lineChart>
      <c:dateAx>
        <c:axId val="211262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263376"/>
        <c:crosses val="autoZero"/>
        <c:auto val="1"/>
        <c:lblOffset val="100"/>
        <c:baseTimeUnit val="years"/>
      </c:dateAx>
      <c:valAx>
        <c:axId val="21126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1262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F4-496E-BE48-79BC90A68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64160"/>
        <c:axId val="211264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F4-496E-BE48-79BC90A68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64160"/>
        <c:axId val="211264552"/>
      </c:lineChart>
      <c:dateAx>
        <c:axId val="21126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264552"/>
        <c:crosses val="autoZero"/>
        <c:auto val="1"/>
        <c:lblOffset val="100"/>
        <c:baseTimeUnit val="years"/>
      </c:dateAx>
      <c:valAx>
        <c:axId val="211264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11264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00-4D1D-8EC9-7B8AE6C5F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39504"/>
        <c:axId val="113439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00-4D1D-8EC9-7B8AE6C5F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39504"/>
        <c:axId val="113439112"/>
      </c:lineChart>
      <c:dateAx>
        <c:axId val="11343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39112"/>
        <c:crosses val="autoZero"/>
        <c:auto val="1"/>
        <c:lblOffset val="100"/>
        <c:baseTimeUnit val="years"/>
      </c:dateAx>
      <c:valAx>
        <c:axId val="113439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439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40-45F0-B2B0-93999D235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78168"/>
        <c:axId val="28287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40-45F0-B2B0-93999D235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78168"/>
        <c:axId val="282878560"/>
      </c:lineChart>
      <c:dateAx>
        <c:axId val="282878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2878560"/>
        <c:crosses val="autoZero"/>
        <c:auto val="1"/>
        <c:lblOffset val="100"/>
        <c:baseTimeUnit val="years"/>
      </c:dateAx>
      <c:valAx>
        <c:axId val="28287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2878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93-4ED8-9B70-032CE8667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80912"/>
        <c:axId val="282881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93-4ED8-9B70-032CE8667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80912"/>
        <c:axId val="282881304"/>
      </c:lineChart>
      <c:dateAx>
        <c:axId val="28288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2881304"/>
        <c:crosses val="autoZero"/>
        <c:auto val="1"/>
        <c:lblOffset val="100"/>
        <c:baseTimeUnit val="years"/>
      </c:dateAx>
      <c:valAx>
        <c:axId val="282881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2880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E4-4831-958D-03587E8BA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517032"/>
        <c:axId val="28251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E4-4831-958D-03587E8BA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17032"/>
        <c:axId val="282517424"/>
      </c:lineChart>
      <c:dateAx>
        <c:axId val="282517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2517424"/>
        <c:crosses val="autoZero"/>
        <c:auto val="1"/>
        <c:lblOffset val="100"/>
        <c:baseTimeUnit val="years"/>
      </c:dateAx>
      <c:valAx>
        <c:axId val="28251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82517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92.1</c:v>
                </c:pt>
                <c:pt idx="1">
                  <c:v>83.1</c:v>
                </c:pt>
                <c:pt idx="2">
                  <c:v>79.8</c:v>
                </c:pt>
                <c:pt idx="3">
                  <c:v>82</c:v>
                </c:pt>
                <c:pt idx="4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8C-446B-9FCC-1142E0A6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518208"/>
        <c:axId val="28251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8C-446B-9FCC-1142E0A60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518208"/>
        <c:axId val="282518600"/>
      </c:lineChart>
      <c:dateAx>
        <c:axId val="2825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2518600"/>
        <c:crosses val="autoZero"/>
        <c:auto val="1"/>
        <c:lblOffset val="100"/>
        <c:baseTimeUnit val="years"/>
      </c:dateAx>
      <c:valAx>
        <c:axId val="28251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2518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72.8</c:v>
                </c:pt>
                <c:pt idx="1">
                  <c:v>65</c:v>
                </c:pt>
                <c:pt idx="2">
                  <c:v>60.1</c:v>
                </c:pt>
                <c:pt idx="3">
                  <c:v>61.6</c:v>
                </c:pt>
                <c:pt idx="4">
                  <c:v>48.1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54-4268-A0FF-7F65BC491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80520"/>
        <c:axId val="28288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54-4268-A0FF-7F65BC491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80520"/>
        <c:axId val="282880128"/>
      </c:lineChart>
      <c:dateAx>
        <c:axId val="282880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2880128"/>
        <c:crosses val="autoZero"/>
        <c:auto val="1"/>
        <c:lblOffset val="100"/>
        <c:baseTimeUnit val="years"/>
      </c:dateAx>
      <c:valAx>
        <c:axId val="28288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2880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6377</c:v>
                </c:pt>
                <c:pt idx="1">
                  <c:v>4826</c:v>
                </c:pt>
                <c:pt idx="2">
                  <c:v>3876</c:v>
                </c:pt>
                <c:pt idx="3">
                  <c:v>4014</c:v>
                </c:pt>
                <c:pt idx="4">
                  <c:v>1706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8-4757-9BB3-8903275CF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879344"/>
        <c:axId val="28251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38-4757-9BB3-8903275CF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879344"/>
        <c:axId val="282519384"/>
      </c:lineChart>
      <c:dateAx>
        <c:axId val="28287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2519384"/>
        <c:crosses val="autoZero"/>
        <c:auto val="1"/>
        <c:lblOffset val="100"/>
        <c:baseTimeUnit val="years"/>
      </c:dateAx>
      <c:valAx>
        <c:axId val="28251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828793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
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
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0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和歌山県湯浅町　湯浅町営駅前駐車場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2014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367.4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285.8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250.5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260.60000000000002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192.7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92.1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83.1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79.8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82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72.8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60.1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61.6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48.1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6377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4826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3876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4014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1706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20768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
 </v>
      </c>
      <c r="I88" s="46" t="s">
        <v>48</v>
      </c>
      <c r="J88" s="46" t="s">
        <v>48</v>
      </c>
      <c r="K88" s="46" t="str">
        <f>データ!CY6</f>
        <v xml:space="preserve">
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h9LEGfWFhYP/rKV4KcDGVW5+eqvIfdCu3ycoYQ4I/y6g2khn81vMVQdRoJ+JRHCbT2Vv+PZ4VuMYlAKoY+WWdw==" saltValue="2sTmpJhjkaRO+upwpMLZj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100</v>
      </c>
      <c r="AX5" s="59" t="s">
        <v>91</v>
      </c>
      <c r="AY5" s="59" t="s">
        <v>101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102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102</v>
      </c>
      <c r="BR5" s="59" t="s">
        <v>103</v>
      </c>
      <c r="BS5" s="59" t="s">
        <v>90</v>
      </c>
      <c r="BT5" s="59" t="s">
        <v>104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99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105</v>
      </c>
      <c r="CP5" s="59" t="s">
        <v>106</v>
      </c>
      <c r="CQ5" s="59" t="s">
        <v>90</v>
      </c>
      <c r="CR5" s="59" t="s">
        <v>104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104</v>
      </c>
      <c r="DD5" s="59" t="s">
        <v>101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107</v>
      </c>
      <c r="B6" s="60">
        <f>B8</f>
        <v>2018</v>
      </c>
      <c r="C6" s="60">
        <f t="shared" ref="C6:X6" si="1">C8</f>
        <v>303615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和歌山県湯浅町</v>
      </c>
      <c r="I6" s="60" t="str">
        <f t="shared" si="1"/>
        <v>湯浅町営駅前駐車場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34</v>
      </c>
      <c r="S6" s="62" t="str">
        <f t="shared" si="1"/>
        <v>駅</v>
      </c>
      <c r="T6" s="62" t="str">
        <f t="shared" si="1"/>
        <v>無</v>
      </c>
      <c r="U6" s="63">
        <f t="shared" si="1"/>
        <v>2014</v>
      </c>
      <c r="V6" s="63">
        <f t="shared" si="1"/>
        <v>89</v>
      </c>
      <c r="W6" s="63">
        <f t="shared" si="1"/>
        <v>100</v>
      </c>
      <c r="X6" s="62" t="str">
        <f t="shared" si="1"/>
        <v>導入なし</v>
      </c>
      <c r="Y6" s="64">
        <f>IF(Y8="-",NA(),Y8)</f>
        <v>367.4</v>
      </c>
      <c r="Z6" s="64">
        <f t="shared" ref="Z6:AH6" si="2">IF(Z8="-",NA(),Z8)</f>
        <v>285.8</v>
      </c>
      <c r="AA6" s="64">
        <f t="shared" si="2"/>
        <v>250.5</v>
      </c>
      <c r="AB6" s="64">
        <f t="shared" si="2"/>
        <v>260.60000000000002</v>
      </c>
      <c r="AC6" s="64">
        <f t="shared" si="2"/>
        <v>192.7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72.8</v>
      </c>
      <c r="BG6" s="64">
        <f t="shared" ref="BG6:BO6" si="5">IF(BG8="-",NA(),BG8)</f>
        <v>65</v>
      </c>
      <c r="BH6" s="64">
        <f t="shared" si="5"/>
        <v>60.1</v>
      </c>
      <c r="BI6" s="64">
        <f t="shared" si="5"/>
        <v>61.6</v>
      </c>
      <c r="BJ6" s="64">
        <f t="shared" si="5"/>
        <v>48.1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6377</v>
      </c>
      <c r="BR6" s="65">
        <f t="shared" ref="BR6:BZ6" si="6">IF(BR8="-",NA(),BR8)</f>
        <v>4826</v>
      </c>
      <c r="BS6" s="65">
        <f t="shared" si="6"/>
        <v>3876</v>
      </c>
      <c r="BT6" s="65">
        <f t="shared" si="6"/>
        <v>4014</v>
      </c>
      <c r="BU6" s="65">
        <f t="shared" si="6"/>
        <v>1706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20768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92.1</v>
      </c>
      <c r="DL6" s="64">
        <f t="shared" ref="DL6:DT6" si="9">IF(DL8="-",NA(),DL8)</f>
        <v>83.1</v>
      </c>
      <c r="DM6" s="64">
        <f t="shared" si="9"/>
        <v>79.8</v>
      </c>
      <c r="DN6" s="64">
        <f t="shared" si="9"/>
        <v>82</v>
      </c>
      <c r="DO6" s="64">
        <f t="shared" si="9"/>
        <v>82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109</v>
      </c>
      <c r="B7" s="60">
        <f t="shared" ref="B7:X7" si="10">B8</f>
        <v>2018</v>
      </c>
      <c r="C7" s="60">
        <f t="shared" si="10"/>
        <v>303615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和歌山県　湯浅町</v>
      </c>
      <c r="I7" s="60" t="str">
        <f t="shared" si="10"/>
        <v>湯浅町営駅前駐車場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34</v>
      </c>
      <c r="S7" s="62" t="str">
        <f t="shared" si="10"/>
        <v>駅</v>
      </c>
      <c r="T7" s="62" t="str">
        <f t="shared" si="10"/>
        <v>無</v>
      </c>
      <c r="U7" s="63">
        <f t="shared" si="10"/>
        <v>2014</v>
      </c>
      <c r="V7" s="63">
        <f t="shared" si="10"/>
        <v>89</v>
      </c>
      <c r="W7" s="63">
        <f t="shared" si="10"/>
        <v>100</v>
      </c>
      <c r="X7" s="62" t="str">
        <f t="shared" si="10"/>
        <v>導入なし</v>
      </c>
      <c r="Y7" s="64">
        <f>Y8</f>
        <v>367.4</v>
      </c>
      <c r="Z7" s="64">
        <f t="shared" ref="Z7:AH7" si="11">Z8</f>
        <v>285.8</v>
      </c>
      <c r="AA7" s="64">
        <f t="shared" si="11"/>
        <v>250.5</v>
      </c>
      <c r="AB7" s="64">
        <f t="shared" si="11"/>
        <v>260.60000000000002</v>
      </c>
      <c r="AC7" s="64">
        <f t="shared" si="11"/>
        <v>192.7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72.8</v>
      </c>
      <c r="BG7" s="64">
        <f t="shared" ref="BG7:BO7" si="14">BG8</f>
        <v>65</v>
      </c>
      <c r="BH7" s="64">
        <f t="shared" si="14"/>
        <v>60.1</v>
      </c>
      <c r="BI7" s="64">
        <f t="shared" si="14"/>
        <v>61.6</v>
      </c>
      <c r="BJ7" s="64">
        <f t="shared" si="14"/>
        <v>48.1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6377</v>
      </c>
      <c r="BR7" s="65">
        <f t="shared" ref="BR7:BZ7" si="15">BR8</f>
        <v>4826</v>
      </c>
      <c r="BS7" s="65">
        <f t="shared" si="15"/>
        <v>3876</v>
      </c>
      <c r="BT7" s="65">
        <f t="shared" si="15"/>
        <v>4014</v>
      </c>
      <c r="BU7" s="65">
        <f t="shared" si="15"/>
        <v>1706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20768</v>
      </c>
      <c r="CN7" s="63">
        <f>CN8</f>
        <v>0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92.1</v>
      </c>
      <c r="DL7" s="64">
        <f t="shared" ref="DL7:DT7" si="17">DL8</f>
        <v>83.1</v>
      </c>
      <c r="DM7" s="64">
        <f t="shared" si="17"/>
        <v>79.8</v>
      </c>
      <c r="DN7" s="64">
        <f t="shared" si="17"/>
        <v>82</v>
      </c>
      <c r="DO7" s="64">
        <f t="shared" si="17"/>
        <v>82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303615</v>
      </c>
      <c r="D8" s="67">
        <v>47</v>
      </c>
      <c r="E8" s="67">
        <v>14</v>
      </c>
      <c r="F8" s="67">
        <v>0</v>
      </c>
      <c r="G8" s="67">
        <v>1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34</v>
      </c>
      <c r="S8" s="69" t="s">
        <v>121</v>
      </c>
      <c r="T8" s="69" t="s">
        <v>122</v>
      </c>
      <c r="U8" s="70">
        <v>2014</v>
      </c>
      <c r="V8" s="70">
        <v>89</v>
      </c>
      <c r="W8" s="70">
        <v>100</v>
      </c>
      <c r="X8" s="69" t="s">
        <v>123</v>
      </c>
      <c r="Y8" s="71">
        <v>367.4</v>
      </c>
      <c r="Z8" s="71">
        <v>285.8</v>
      </c>
      <c r="AA8" s="71">
        <v>250.5</v>
      </c>
      <c r="AB8" s="71">
        <v>260.60000000000002</v>
      </c>
      <c r="AC8" s="71">
        <v>192.7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72.8</v>
      </c>
      <c r="BG8" s="71">
        <v>65</v>
      </c>
      <c r="BH8" s="71">
        <v>60.1</v>
      </c>
      <c r="BI8" s="71">
        <v>61.6</v>
      </c>
      <c r="BJ8" s="71">
        <v>48.1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6377</v>
      </c>
      <c r="BR8" s="72">
        <v>4826</v>
      </c>
      <c r="BS8" s="72">
        <v>3876</v>
      </c>
      <c r="BT8" s="73">
        <v>4014</v>
      </c>
      <c r="BU8" s="73">
        <v>1706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20768</v>
      </c>
      <c r="CN8" s="70">
        <v>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92.1</v>
      </c>
      <c r="DL8" s="71">
        <v>83.1</v>
      </c>
      <c r="DM8" s="71">
        <v>79.8</v>
      </c>
      <c r="DN8" s="71">
        <v>82</v>
      </c>
      <c r="DO8" s="71">
        <v>82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4426</cp:lastModifiedBy>
  <cp:lastPrinted>2020-01-16T02:02:38Z</cp:lastPrinted>
  <dcterms:created xsi:type="dcterms:W3CDTF">2019-12-05T07:26:41Z</dcterms:created>
  <dcterms:modified xsi:type="dcterms:W3CDTF">2020-01-16T02:08:16Z</dcterms:modified>
  <cp:category/>
</cp:coreProperties>
</file>