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00 各課共有\010_総務広報課\001桑原くんへ\"/>
    </mc:Choice>
  </mc:AlternateContent>
  <workbookProtection workbookAlgorithmName="SHA-512" workbookHashValue="3mBPOkasIhNmZlBjJpdgf7dg9ojujus/DKQFCq0gLEHj0KtqfCogHP5oB61uDvmzFhJPJnBqmUg5oLaeGQInfw==" workbookSaltValue="ps4+isMviKg11G9OGntXtQ==" workbookSpinCount="100000" lockStructure="1"/>
  <bookViews>
    <workbookView xWindow="0" yWindow="0" windowWidth="20490" windowHeight="7770"/>
  </bookViews>
  <sheets>
    <sheet name="法適用_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<sst xmlns="http://schemas.openxmlformats.org/spreadsheetml/2006/main" count="220" uniqueCount="108">
  <si>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</si>
  <si>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</si>
  <si>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</si>
  <si>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</si>
  <si>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</si>
  <si>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</si>
  <si>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</si>
  <si>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</si>
  <si>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</si>
  <si>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</si>
  <si>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</si>
  <si>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</si>
  <si>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</si>
  <si>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</si>
  <si>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</si>
  <si>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</si>
  <si>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</si>
  <si>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</si>
  <si>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</si>
  <si>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</si>
  <si>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</si>
  <si>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</si>
  <si>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</si>
  <si>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</si>
  <si>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</si>
  <si>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</si>
  <si>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</si>
  <si>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</si>
  <si>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</si>
  <si>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</si>
  <si>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</si>
  <si>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</si>
  <si>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</si>
  <si>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</si>
  <si>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</si>
  <si>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</si>
  <si>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</si>
  <si>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</si>
  <si>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</si>
  <si>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</si>
  <si>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</si>
  <si>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</si>
  <si>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</si>
  <si>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</si>
  <si>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</si>
  <si>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</si>
  <si>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</si>
  <si>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</si>
  <si>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</si>
  <si>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</si>
  <si>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</si>
  <si>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</si>
  <si>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</si>
  <si>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</si>
  <si>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</si>
  <si>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</si>
  <si>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</si>
  <si>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</si>
  <si>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</si>
  <si>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</si>
  <si>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</si>
  <si>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</si>
  <si>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</si>
  <si>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</si>
  <si>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</si>
  <si>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</si>
  <si>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</si>
  <si>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</si>
  <si>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</si>
  <si>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</si>
  <si>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</si>
  <si>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</si>
  <si>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</si>
  <si>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</si>
  <si>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</si>
  <si>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</si>
  <si>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</si>
  <si>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</si>
  <si>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</si>
  <si>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</si>
  <si>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</si>
  <si>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</si>
  <si>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</si>
  <si>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</si>
  <si>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</si>
  <si>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</si>
  <si>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</si>
  <si>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</si>
  <si>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</si>
  <si>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</si>
  <si>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</si>
  <si>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</si>
  <si>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</si>
  <si>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</si>
  <si>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</si>
  <si>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</si>
  <si>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</si>
  <si>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</si>
  <si>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</si>
  <si>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</si>
  <si>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</si>
  <si>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</si>
  <si>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</si>
  <si>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</si>
  <si>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</si>
  <si>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経常収支比率は、前年度より7.3％上回っている。主な要因としては、営業費用の受水費及び減価償却費の減少である。
　しかしながら、老朽管路等の老朽水道施設の更新・長寿命化事業に係る財源確保ため更なる費用削減が必要である。
　また、累積欠損金比率も、受水費及び減価償却費の減少に伴い最終利益が黒字となったことから、未処理欠損金に補填した。
　流動比率は、平成29･30年度の水源開発事業の実施に伴い、今後は公債費の元金償還が増加することから注視する必要がある。
　企業債残高対給水収益比率は、今後、管路更新を予定しており、事業実施に伴う企業債の借入れが必要となることから公債費の増加が懸念される。
　料金回収率は、前年度より7.21％上昇している。要因としては、営業費用の減少により給水原価が減少したため、昨年に引き続き100％を上回ることになった。
　給水原価は、類似団体より下回っているが、水源開発事業が平成31年度共用開始に伴い、減価償却費の増加が予想されるため、今後増加する恐れがある。
　施設利用率は、年々減少傾向にある中で今年度は昨年度より1.5％上昇しているが、今後給水人口の減少に伴い利用率の低下が見込まれるため、浄水施設の規模縮小や利用方法を検討していきたい。
　有収率は、年々下落傾向にあり、更なる老朽管路の更新事業等の実施が必要である。</t>
    <rPh sb="25" eb="26">
      <t>オモ</t>
    </rPh>
    <rPh sb="27" eb="29">
      <t>ヨウイン</t>
    </rPh>
    <rPh sb="65" eb="67">
      <t>ロウキュウ</t>
    </rPh>
    <rPh sb="71" eb="73">
      <t>ロウキュウ</t>
    </rPh>
    <rPh sb="73" eb="75">
      <t>スイドウ</t>
    </rPh>
    <rPh sb="75" eb="77">
      <t>シセツ</t>
    </rPh>
    <rPh sb="78" eb="80">
      <t>コウシン</t>
    </rPh>
    <rPh sb="81" eb="82">
      <t>チョウ</t>
    </rPh>
    <rPh sb="82" eb="84">
      <t>ジュミョウ</t>
    </rPh>
    <rPh sb="84" eb="85">
      <t>カ</t>
    </rPh>
    <rPh sb="85" eb="87">
      <t>ジギョウ</t>
    </rPh>
    <rPh sb="88" eb="89">
      <t>カカ</t>
    </rPh>
    <rPh sb="90" eb="92">
      <t>ザイゲン</t>
    </rPh>
    <rPh sb="92" eb="94">
      <t>カクホ</t>
    </rPh>
    <rPh sb="96" eb="97">
      <t>サラ</t>
    </rPh>
    <rPh sb="99" eb="101">
      <t>ヒヨウ</t>
    </rPh>
    <rPh sb="101" eb="103">
      <t>サクゲン</t>
    </rPh>
    <rPh sb="104" eb="106">
      <t>ヒツヨウ</t>
    </rPh>
    <rPh sb="156" eb="159">
      <t>ミショリ</t>
    </rPh>
    <rPh sb="159" eb="162">
      <t>ケッソンキン</t>
    </rPh>
    <rPh sb="163" eb="165">
      <t>ホテン</t>
    </rPh>
    <rPh sb="193" eb="195">
      <t>ジッシ</t>
    </rPh>
    <rPh sb="196" eb="197">
      <t>トモナ</t>
    </rPh>
    <rPh sb="199" eb="201">
      <t>コンゴ</t>
    </rPh>
    <rPh sb="202" eb="205">
      <t>コウサイヒ</t>
    </rPh>
    <rPh sb="219" eb="221">
      <t>チュウシ</t>
    </rPh>
    <rPh sb="245" eb="247">
      <t>コンゴ</t>
    </rPh>
    <rPh sb="250" eb="252">
      <t>コウシン</t>
    </rPh>
    <rPh sb="253" eb="255">
      <t>ヨテイ</t>
    </rPh>
    <rPh sb="260" eb="262">
      <t>ジギョウ</t>
    </rPh>
    <rPh sb="262" eb="264">
      <t>ジッシ</t>
    </rPh>
    <rPh sb="265" eb="266">
      <t>トモナ</t>
    </rPh>
    <rPh sb="271" eb="273">
      <t>カリイ</t>
    </rPh>
    <rPh sb="275" eb="277">
      <t>ヒツヨウ</t>
    </rPh>
    <rPh sb="306" eb="309">
      <t>ゼンネンド</t>
    </rPh>
    <rPh sb="316" eb="318">
      <t>ジョウショウ</t>
    </rPh>
    <rPh sb="323" eb="325">
      <t>ヨウイン</t>
    </rPh>
    <rPh sb="352" eb="354">
      <t>サクネン</t>
    </rPh>
    <rPh sb="355" eb="356">
      <t>ヒ</t>
    </rPh>
    <rPh sb="357" eb="358">
      <t>ツヅ</t>
    </rPh>
    <rPh sb="464" eb="465">
      <t>ナカ</t>
    </rPh>
    <rPh sb="466" eb="469">
      <t>コンネンド</t>
    </rPh>
    <rPh sb="470" eb="473">
      <t>サクネンド</t>
    </rPh>
    <rPh sb="479" eb="481">
      <t>ジョウショウ</t>
    </rPh>
    <rPh sb="487" eb="489">
      <t>コンゴ</t>
    </rPh>
    <rPh sb="545" eb="547">
      <t>ネンネン</t>
    </rPh>
    <rPh sb="547" eb="549">
      <t>ゲラク</t>
    </rPh>
    <rPh sb="549" eb="551">
      <t>ケイコウ</t>
    </rPh>
    <rPh sb="555" eb="556">
      <t>サラ</t>
    </rPh>
    <rPh sb="558" eb="560">
      <t>ロウキュウ</t>
    </rPh>
    <rPh sb="560" eb="562">
      <t>カンロ</t>
    </rPh>
    <rPh sb="563" eb="565">
      <t>コウシン</t>
    </rPh>
    <rPh sb="565" eb="567">
      <t>ジギョウ</t>
    </rPh>
    <rPh sb="569" eb="571">
      <t>ジッシ</t>
    </rPh>
    <rPh sb="572" eb="574">
      <t>ヒツヨウ</t>
    </rPh>
    <phoneticPr fontId="4"/>
  </si>
  <si>
    <t>　今年度は、昨年同様人口減少などに伴い給水収益が減少しているが、減価償却費の減少に伴い最終黒字となっている。
　全ての水道施設において、法定耐用年数以上の資産が多く、また、健全経営を維持するためにも安定した水源の確保とともに、平成28年度に策定したアセットマネジメントを基に料金改正も視野に入れながら収益の確保が必要である。</t>
    <rPh sb="56" eb="57">
      <t>スベ</t>
    </rPh>
    <rPh sb="59" eb="61">
      <t>スイドウ</t>
    </rPh>
    <rPh sb="99" eb="101">
      <t>アンテイ</t>
    </rPh>
    <phoneticPr fontId="4"/>
  </si>
  <si>
    <t>　有形固定資産減価償却率は、上昇傾向であり、管路経年化率も横ばい状態が続いている。要因としては、老朽管路等の布設換え事業も実施しているが、事業実施量の少ないことが考えられる。
　また、2ヶ所の浄水施設のうち横田浄水場が耐用年数を経過し、また、給水人口の減少等に伴い送水量が減少しており、施設の規模縮小などを検討していかなければならない。
　なお、将来的には抜本的な基幹管路の更新計画、浄水場の利用方法などを見直しながら更新を行う必要がある。</t>
    <rPh sb="25" eb="26">
      <t>オモ</t>
    </rPh>
    <rPh sb="27" eb="29">
      <t>ヨウイン</t>
    </rPh>
    <rPh sb="65" eb="67">
      <t>ロウキュウ</t>
    </rPh>
    <rPh sb="71" eb="73">
      <t>ロウキュウ</t>
    </rPh>
    <rPh sb="75" eb="76">
      <t>スク</t>
    </rPh>
    <rPh sb="86" eb="87">
      <t>カ</t>
    </rPh>
    <rPh sb="87" eb="89">
      <t>ジギョウ</t>
    </rPh>
    <rPh sb="90" eb="91">
      <t>カカ</t>
    </rPh>
    <rPh sb="92" eb="94">
      <t>ザイゲン</t>
    </rPh>
    <rPh sb="94" eb="96">
      <t>カクホ</t>
    </rPh>
    <rPh sb="98" eb="99">
      <t>サラ</t>
    </rPh>
    <rPh sb="101" eb="103">
      <t>ヒヨウ</t>
    </rPh>
    <rPh sb="103" eb="105">
      <t>サクゲン</t>
    </rPh>
    <rPh sb="106" eb="108">
      <t>ヒツヨウ</t>
    </rPh>
    <rPh sb="157" eb="160">
      <t>ミショリ</t>
    </rPh>
    <rPh sb="160" eb="163">
      <t>ケッソンキン</t>
    </rPh>
    <rPh sb="164" eb="166">
      <t>ホテン</t>
    </rPh>
    <rPh sb="194" eb="196">
      <t>ジッシ</t>
    </rPh>
    <rPh sb="197" eb="198">
      <t>トモナ</t>
    </rPh>
    <rPh sb="200" eb="202">
      <t>コンゴ</t>
    </rPh>
    <rPh sb="203" eb="206">
      <t>コウサイヒチュウシコンゴコウシンヨテイジギョウジッシトモナカリイヒツヨウゼンネンドジョウショウヨウインサクネンヒツヅナカコンネンドサクネンドジョウショウコンゴネンネンゲラクケイコウサラロウキュウカンロコウシンジギョウジッシ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</si>
</sst>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0.24</c:v>
                </c:pt>
                <c:pt idx="2">
                  <c:v>0.27</c:v>
                </c:pt>
                <c:pt idx="3">
                  <c:v>0.32</c:v>
                </c:pt>
                <c:pt idx="4" formatCode="#,##0.00;&quot;△&quot;#,##0.00">
                  <c:v>0</c:v>
                </c:pt>
              </c:numCache>
            </c:numRef>
          </c:val>
          <c:extLst xmlns:c16r2="http://schemas.microsoft.com/office/drawing/2015/06/chart">
            <c:ext xmlns:c16="http://schemas.microsoft.com/office/drawing/2014/chart" uri="{C3380CC4-5D6E-409C-BE32-E72D297353CC}">
              <c16:uniqueId val="{00000000-3A67-4D50-AEA4-D8E98BF8D7D8}"/>
            </c:ext>
          </c:extLst>
        </c:ser>
        <c:dLbls>
          <c:showLegendKey val="0"/>
          <c:showVal val="0"/>
          <c:showCatName val="0"/>
          <c:showSerName val="0"/>
          <c:showPercent val="0"/>
          <c:showBubbleSize val="0"/>
        </c:dLbls>
        <c:gapWidth val="150"/>
        <c:axId val="219924832"/>
        <c:axId val="21992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3A67-4D50-AEA4-D8E98BF8D7D8}"/>
            </c:ext>
          </c:extLst>
        </c:ser>
        <c:dLbls>
          <c:showLegendKey val="0"/>
          <c:showVal val="0"/>
          <c:showCatName val="0"/>
          <c:showSerName val="0"/>
          <c:showPercent val="0"/>
          <c:showBubbleSize val="0"/>
        </c:dLbls>
        <c:marker val="1"/>
        <c:smooth val="0"/>
        <c:axId val="219924832"/>
        <c:axId val="219925224"/>
      </c:lineChart>
      <c:dateAx>
        <c:axId val="219924832"/>
        <c:scaling>
          <c:orientation val="minMax"/>
        </c:scaling>
        <c:delete val="1"/>
        <c:axPos val="b"/>
        <c:numFmt formatCode="ge" sourceLinked="1"/>
        <c:majorTickMark val="none"/>
        <c:minorTickMark val="none"/>
        <c:tickLblPos val="none"/>
        <c:crossAx val="219925224"/>
        <c:crosses val="autoZero"/>
        <c:auto val="1"/>
        <c:lblOffset val="100"/>
        <c:baseTimeUnit val="years"/>
      </c:dateAx>
      <c:valAx>
        <c:axId val="2199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56.58</c:v>
                </c:pt>
                <c:pt idx="1">
                  <c:v>55.05</c:v>
                </c:pt>
                <c:pt idx="2">
                  <c:v>55.37</c:v>
                </c:pt>
                <c:pt idx="3">
                  <c:v>54.5</c:v>
                </c:pt>
                <c:pt idx="4">
                  <c:v>56</c:v>
                </c:pt>
              </c:numCache>
            </c:numRef>
          </c:val>
          <c:extLst xmlns:c16r2="http://schemas.microsoft.com/office/drawing/2015/06/chart">
            <c:ext xmlns:c16="http://schemas.microsoft.com/office/drawing/2014/chart" uri="{C3380CC4-5D6E-409C-BE32-E72D297353CC}">
              <c16:uniqueId val="{00000000-833F-4CD6-825C-CFBA9225779C}"/>
            </c:ext>
          </c:extLst>
        </c:ser>
        <c:dLbls>
          <c:showLegendKey val="0"/>
          <c:showVal val="0"/>
          <c:showCatName val="0"/>
          <c:showSerName val="0"/>
          <c:showPercent val="0"/>
          <c:showBubbleSize val="0"/>
        </c:dLbls>
        <c:gapWidth val="150"/>
        <c:axId val="454529624"/>
        <c:axId val="4545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833F-4CD6-825C-CFBA9225779C}"/>
            </c:ext>
          </c:extLst>
        </c:ser>
        <c:dLbls>
          <c:showLegendKey val="0"/>
          <c:showVal val="0"/>
          <c:showCatName val="0"/>
          <c:showSerName val="0"/>
          <c:showPercent val="0"/>
          <c:showBubbleSize val="0"/>
        </c:dLbls>
        <c:marker val="1"/>
        <c:smooth val="0"/>
        <c:axId val="454529624"/>
        <c:axId val="454530016"/>
      </c:lineChart>
      <c:dateAx>
        <c:axId val="454529624"/>
        <c:scaling>
          <c:orientation val="minMax"/>
        </c:scaling>
        <c:delete val="1"/>
        <c:axPos val="b"/>
        <c:numFmt formatCode="ge" sourceLinked="1"/>
        <c:majorTickMark val="none"/>
        <c:minorTickMark val="none"/>
        <c:tickLblPos val="none"/>
        <c:crossAx val="454530016"/>
        <c:crosses val="autoZero"/>
        <c:auto val="1"/>
        <c:lblOffset val="100"/>
        <c:baseTimeUnit val="years"/>
      </c:dateAx>
      <c:valAx>
        <c:axId val="4545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78.5</c:v>
                </c:pt>
                <c:pt idx="1">
                  <c:v>79.2</c:v>
                </c:pt>
                <c:pt idx="2">
                  <c:v>78.959999999999994</c:v>
                </c:pt>
                <c:pt idx="3">
                  <c:v>77.16</c:v>
                </c:pt>
                <c:pt idx="4">
                  <c:v>73.5</c:v>
                </c:pt>
              </c:numCache>
            </c:numRef>
          </c:val>
          <c:extLst xmlns:c16r2="http://schemas.microsoft.com/office/drawing/2015/06/chart">
            <c:ext xmlns:c16="http://schemas.microsoft.com/office/drawing/2014/chart" uri="{C3380CC4-5D6E-409C-BE32-E72D297353CC}">
              <c16:uniqueId val="{00000000-5E7E-4C1C-B220-9DBE13169517}"/>
            </c:ext>
          </c:extLst>
        </c:ser>
        <c:dLbls>
          <c:showLegendKey val="0"/>
          <c:showVal val="0"/>
          <c:showCatName val="0"/>
          <c:showSerName val="0"/>
          <c:showPercent val="0"/>
          <c:showBubbleSize val="0"/>
        </c:dLbls>
        <c:gapWidth val="150"/>
        <c:axId val="454531192"/>
        <c:axId val="4545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5E7E-4C1C-B220-9DBE13169517}"/>
            </c:ext>
          </c:extLst>
        </c:ser>
        <c:dLbls>
          <c:showLegendKey val="0"/>
          <c:showVal val="0"/>
          <c:showCatName val="0"/>
          <c:showSerName val="0"/>
          <c:showPercent val="0"/>
          <c:showBubbleSize val="0"/>
        </c:dLbls>
        <c:marker val="1"/>
        <c:smooth val="0"/>
        <c:axId val="454531192"/>
        <c:axId val="454531584"/>
      </c:lineChart>
      <c:dateAx>
        <c:axId val="454531192"/>
        <c:scaling>
          <c:orientation val="minMax"/>
        </c:scaling>
        <c:delete val="1"/>
        <c:axPos val="b"/>
        <c:numFmt formatCode="ge" sourceLinked="1"/>
        <c:majorTickMark val="none"/>
        <c:minorTickMark val="none"/>
        <c:tickLblPos val="none"/>
        <c:crossAx val="454531584"/>
        <c:crosses val="autoZero"/>
        <c:auto val="1"/>
        <c:lblOffset val="100"/>
        <c:baseTimeUnit val="years"/>
      </c:dateAx>
      <c:valAx>
        <c:axId val="4545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3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96.11</c:v>
                </c:pt>
                <c:pt idx="1">
                  <c:v>97.9</c:v>
                </c:pt>
                <c:pt idx="2">
                  <c:v>88.52</c:v>
                </c:pt>
                <c:pt idx="3">
                  <c:v>103.43</c:v>
                </c:pt>
                <c:pt idx="4">
                  <c:v>110.73</c:v>
                </c:pt>
              </c:numCache>
            </c:numRef>
          </c:val>
          <c:extLst xmlns:c16r2="http://schemas.microsoft.com/office/drawing/2015/06/chart">
            <c:ext xmlns:c16="http://schemas.microsoft.com/office/drawing/2014/chart" uri="{C3380CC4-5D6E-409C-BE32-E72D297353CC}">
              <c16:uniqueId val="{00000000-950E-42CD-8666-2679DDC9FBA0}"/>
            </c:ext>
          </c:extLst>
        </c:ser>
        <c:dLbls>
          <c:showLegendKey val="0"/>
          <c:showVal val="0"/>
          <c:showCatName val="0"/>
          <c:showSerName val="0"/>
          <c:showPercent val="0"/>
          <c:showBubbleSize val="0"/>
        </c:dLbls>
        <c:gapWidth val="150"/>
        <c:axId val="454128152"/>
        <c:axId val="4541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950E-42CD-8666-2679DDC9FBA0}"/>
            </c:ext>
          </c:extLst>
        </c:ser>
        <c:dLbls>
          <c:showLegendKey val="0"/>
          <c:showVal val="0"/>
          <c:showCatName val="0"/>
          <c:showSerName val="0"/>
          <c:showPercent val="0"/>
          <c:showBubbleSize val="0"/>
        </c:dLbls>
        <c:marker val="1"/>
        <c:smooth val="0"/>
        <c:axId val="454128152"/>
        <c:axId val="454128544"/>
      </c:lineChart>
      <c:dateAx>
        <c:axId val="454128152"/>
        <c:scaling>
          <c:orientation val="minMax"/>
        </c:scaling>
        <c:delete val="1"/>
        <c:axPos val="b"/>
        <c:numFmt formatCode="ge" sourceLinked="1"/>
        <c:majorTickMark val="none"/>
        <c:minorTickMark val="none"/>
        <c:tickLblPos val="none"/>
        <c:crossAx val="454128544"/>
        <c:crosses val="autoZero"/>
        <c:auto val="1"/>
        <c:lblOffset val="100"/>
        <c:baseTimeUnit val="years"/>
      </c:dateAx>
      <c:valAx>
        <c:axId val="45412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12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60.13</c:v>
                </c:pt>
                <c:pt idx="1">
                  <c:v>62.13</c:v>
                </c:pt>
                <c:pt idx="2">
                  <c:v>64.180000000000007</c:v>
                </c:pt>
                <c:pt idx="3">
                  <c:v>65.48</c:v>
                </c:pt>
                <c:pt idx="4">
                  <c:v>63.05</c:v>
                </c:pt>
              </c:numCache>
            </c:numRef>
          </c:val>
          <c:extLst xmlns:c16r2="http://schemas.microsoft.com/office/drawing/2015/06/chart">
            <c:ext xmlns:c16="http://schemas.microsoft.com/office/drawing/2014/chart" uri="{C3380CC4-5D6E-409C-BE32-E72D297353CC}">
              <c16:uniqueId val="{00000000-D690-41A2-9671-392D30730F48}"/>
            </c:ext>
          </c:extLst>
        </c:ser>
        <c:dLbls>
          <c:showLegendKey val="0"/>
          <c:showVal val="0"/>
          <c:showCatName val="0"/>
          <c:showSerName val="0"/>
          <c:showPercent val="0"/>
          <c:showBubbleSize val="0"/>
        </c:dLbls>
        <c:gapWidth val="150"/>
        <c:axId val="454129720"/>
        <c:axId val="4541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D690-41A2-9671-392D30730F48}"/>
            </c:ext>
          </c:extLst>
        </c:ser>
        <c:dLbls>
          <c:showLegendKey val="0"/>
          <c:showVal val="0"/>
          <c:showCatName val="0"/>
          <c:showSerName val="0"/>
          <c:showPercent val="0"/>
          <c:showBubbleSize val="0"/>
        </c:dLbls>
        <c:marker val="1"/>
        <c:smooth val="0"/>
        <c:axId val="454129720"/>
        <c:axId val="454130112"/>
      </c:lineChart>
      <c:dateAx>
        <c:axId val="454129720"/>
        <c:scaling>
          <c:orientation val="minMax"/>
        </c:scaling>
        <c:delete val="1"/>
        <c:axPos val="b"/>
        <c:numFmt formatCode="ge" sourceLinked="1"/>
        <c:majorTickMark val="none"/>
        <c:minorTickMark val="none"/>
        <c:tickLblPos val="none"/>
        <c:crossAx val="454130112"/>
        <c:crosses val="autoZero"/>
        <c:auto val="1"/>
        <c:lblOffset val="100"/>
        <c:baseTimeUnit val="years"/>
      </c:dateAx>
      <c:valAx>
        <c:axId val="454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12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57.33</c:v>
                </c:pt>
                <c:pt idx="1">
                  <c:v>57.09</c:v>
                </c:pt>
                <c:pt idx="2">
                  <c:v>56.94</c:v>
                </c:pt>
                <c:pt idx="3">
                  <c:v>56.62</c:v>
                </c:pt>
                <c:pt idx="4">
                  <c:v>56.62</c:v>
                </c:pt>
              </c:numCache>
            </c:numRef>
          </c:val>
          <c:extLst xmlns:c16r2="http://schemas.microsoft.com/office/drawing/2015/06/chart">
            <c:ext xmlns:c16="http://schemas.microsoft.com/office/drawing/2014/chart" uri="{C3380CC4-5D6E-409C-BE32-E72D297353CC}">
              <c16:uniqueId val="{00000000-67E4-4C80-9794-D52AFA5BC114}"/>
            </c:ext>
          </c:extLst>
        </c:ser>
        <c:dLbls>
          <c:showLegendKey val="0"/>
          <c:showVal val="0"/>
          <c:showCatName val="0"/>
          <c:showSerName val="0"/>
          <c:showPercent val="0"/>
          <c:showBubbleSize val="0"/>
        </c:dLbls>
        <c:gapWidth val="150"/>
        <c:axId val="454236128"/>
        <c:axId val="45423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67E4-4C80-9794-D52AFA5BC114}"/>
            </c:ext>
          </c:extLst>
        </c:ser>
        <c:dLbls>
          <c:showLegendKey val="0"/>
          <c:showVal val="0"/>
          <c:showCatName val="0"/>
          <c:showSerName val="0"/>
          <c:showPercent val="0"/>
          <c:showBubbleSize val="0"/>
        </c:dLbls>
        <c:marker val="1"/>
        <c:smooth val="0"/>
        <c:axId val="454236128"/>
        <c:axId val="454236520"/>
      </c:lineChart>
      <c:dateAx>
        <c:axId val="454236128"/>
        <c:scaling>
          <c:orientation val="minMax"/>
        </c:scaling>
        <c:delete val="1"/>
        <c:axPos val="b"/>
        <c:numFmt formatCode="ge" sourceLinked="1"/>
        <c:majorTickMark val="none"/>
        <c:minorTickMark val="none"/>
        <c:tickLblPos val="none"/>
        <c:crossAx val="454236520"/>
        <c:crosses val="autoZero"/>
        <c:auto val="1"/>
        <c:lblOffset val="100"/>
        <c:baseTimeUnit val="years"/>
      </c:dateAx>
      <c:valAx>
        <c:axId val="45423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2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quot;-&quot;">
                  <c:v>9.56</c:v>
                </c:pt>
                <c:pt idx="3" formatCode="#,##0.00;&quot;△&quot;#,##0.00;&quot;-&quot;">
                  <c:v>6.32</c:v>
                </c:pt>
                <c:pt idx="4">
                  <c:v>0</c:v>
                </c:pt>
              </c:numCache>
            </c:numRef>
          </c:val>
          <c:extLst xmlns:c16r2="http://schemas.microsoft.com/office/drawing/2015/06/chart">
            <c:ext xmlns:c16="http://schemas.microsoft.com/office/drawing/2014/chart" uri="{C3380CC4-5D6E-409C-BE32-E72D297353CC}">
              <c16:uniqueId val="{00000000-707B-4E5F-A788-261B3050117A}"/>
            </c:ext>
          </c:extLst>
        </c:ser>
        <c:dLbls>
          <c:showLegendKey val="0"/>
          <c:showVal val="0"/>
          <c:showCatName val="0"/>
          <c:showSerName val="0"/>
          <c:showPercent val="0"/>
          <c:showBubbleSize val="0"/>
        </c:dLbls>
        <c:gapWidth val="150"/>
        <c:axId val="454238872"/>
        <c:axId val="45423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707B-4E5F-A788-261B3050117A}"/>
            </c:ext>
          </c:extLst>
        </c:ser>
        <c:dLbls>
          <c:showLegendKey val="0"/>
          <c:showVal val="0"/>
          <c:showCatName val="0"/>
          <c:showSerName val="0"/>
          <c:showPercent val="0"/>
          <c:showBubbleSize val="0"/>
        </c:dLbls>
        <c:marker val="1"/>
        <c:smooth val="0"/>
        <c:axId val="454238872"/>
        <c:axId val="454238480"/>
      </c:lineChart>
      <c:dateAx>
        <c:axId val="454238872"/>
        <c:scaling>
          <c:orientation val="minMax"/>
        </c:scaling>
        <c:delete val="1"/>
        <c:axPos val="b"/>
        <c:numFmt formatCode="ge" sourceLinked="1"/>
        <c:majorTickMark val="none"/>
        <c:minorTickMark val="none"/>
        <c:tickLblPos val="none"/>
        <c:crossAx val="454238480"/>
        <c:crosses val="autoZero"/>
        <c:auto val="1"/>
        <c:lblOffset val="100"/>
        <c:baseTimeUnit val="years"/>
      </c:dateAx>
      <c:valAx>
        <c:axId val="45423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23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307.3</c:v>
                </c:pt>
                <c:pt idx="1">
                  <c:v>232.8</c:v>
                </c:pt>
                <c:pt idx="2">
                  <c:v>185.89</c:v>
                </c:pt>
                <c:pt idx="3">
                  <c:v>158.86000000000001</c:v>
                </c:pt>
                <c:pt idx="4">
                  <c:v>144.07</c:v>
                </c:pt>
              </c:numCache>
            </c:numRef>
          </c:val>
          <c:extLst xmlns:c16r2="http://schemas.microsoft.com/office/drawing/2015/06/chart">
            <c:ext xmlns:c16="http://schemas.microsoft.com/office/drawing/2014/chart" uri="{C3380CC4-5D6E-409C-BE32-E72D297353CC}">
              <c16:uniqueId val="{00000000-95B7-4A5B-B72B-1DE3E3DD59DD}"/>
            </c:ext>
          </c:extLst>
        </c:ser>
        <c:dLbls>
          <c:showLegendKey val="0"/>
          <c:showVal val="0"/>
          <c:showCatName val="0"/>
          <c:showSerName val="0"/>
          <c:showPercent val="0"/>
          <c:showBubbleSize val="0"/>
        </c:dLbls>
        <c:gapWidth val="150"/>
        <c:axId val="454239264"/>
        <c:axId val="45423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95B7-4A5B-B72B-1DE3E3DD59DD}"/>
            </c:ext>
          </c:extLst>
        </c:ser>
        <c:dLbls>
          <c:showLegendKey val="0"/>
          <c:showVal val="0"/>
          <c:showCatName val="0"/>
          <c:showSerName val="0"/>
          <c:showPercent val="0"/>
          <c:showBubbleSize val="0"/>
        </c:dLbls>
        <c:marker val="1"/>
        <c:smooth val="0"/>
        <c:axId val="454239264"/>
        <c:axId val="454239656"/>
      </c:lineChart>
      <c:dateAx>
        <c:axId val="454239264"/>
        <c:scaling>
          <c:orientation val="minMax"/>
        </c:scaling>
        <c:delete val="1"/>
        <c:axPos val="b"/>
        <c:numFmt formatCode="ge" sourceLinked="1"/>
        <c:majorTickMark val="none"/>
        <c:minorTickMark val="none"/>
        <c:tickLblPos val="none"/>
        <c:crossAx val="454239656"/>
        <c:crosses val="autoZero"/>
        <c:auto val="1"/>
        <c:lblOffset val="100"/>
        <c:baseTimeUnit val="years"/>
      </c:dateAx>
      <c:valAx>
        <c:axId val="454239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2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262.16000000000003</c:v>
                </c:pt>
                <c:pt idx="1">
                  <c:v>246.8</c:v>
                </c:pt>
                <c:pt idx="2">
                  <c:v>235.71</c:v>
                </c:pt>
                <c:pt idx="3">
                  <c:v>234.98</c:v>
                </c:pt>
                <c:pt idx="4">
                  <c:v>265.83</c:v>
                </c:pt>
              </c:numCache>
            </c:numRef>
          </c:val>
          <c:extLst xmlns:c16r2="http://schemas.microsoft.com/office/drawing/2015/06/chart">
            <c:ext xmlns:c16="http://schemas.microsoft.com/office/drawing/2014/chart" uri="{C3380CC4-5D6E-409C-BE32-E72D297353CC}">
              <c16:uniqueId val="{00000000-6A6A-4355-B0DD-17882C7BB23C}"/>
            </c:ext>
          </c:extLst>
        </c:ser>
        <c:dLbls>
          <c:showLegendKey val="0"/>
          <c:showVal val="0"/>
          <c:showCatName val="0"/>
          <c:showSerName val="0"/>
          <c:showPercent val="0"/>
          <c:showBubbleSize val="0"/>
        </c:dLbls>
        <c:gapWidth val="150"/>
        <c:axId val="454384192"/>
        <c:axId val="45438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6A6A-4355-B0DD-17882C7BB23C}"/>
            </c:ext>
          </c:extLst>
        </c:ser>
        <c:dLbls>
          <c:showLegendKey val="0"/>
          <c:showVal val="0"/>
          <c:showCatName val="0"/>
          <c:showSerName val="0"/>
          <c:showPercent val="0"/>
          <c:showBubbleSize val="0"/>
        </c:dLbls>
        <c:marker val="1"/>
        <c:smooth val="0"/>
        <c:axId val="454384192"/>
        <c:axId val="454384584"/>
      </c:lineChart>
      <c:dateAx>
        <c:axId val="454384192"/>
        <c:scaling>
          <c:orientation val="minMax"/>
        </c:scaling>
        <c:delete val="1"/>
        <c:axPos val="b"/>
        <c:numFmt formatCode="ge" sourceLinked="1"/>
        <c:majorTickMark val="none"/>
        <c:minorTickMark val="none"/>
        <c:tickLblPos val="none"/>
        <c:crossAx val="454384584"/>
        <c:crosses val="autoZero"/>
        <c:auto val="1"/>
        <c:lblOffset val="100"/>
        <c:baseTimeUnit val="years"/>
      </c:dateAx>
      <c:valAx>
        <c:axId val="45438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3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94.7</c:v>
                </c:pt>
                <c:pt idx="1">
                  <c:v>95.89</c:v>
                </c:pt>
                <c:pt idx="2">
                  <c:v>87.37</c:v>
                </c:pt>
                <c:pt idx="3">
                  <c:v>101.85</c:v>
                </c:pt>
                <c:pt idx="4">
                  <c:v>109.06</c:v>
                </c:pt>
              </c:numCache>
            </c:numRef>
          </c:val>
          <c:extLst xmlns:c16r2="http://schemas.microsoft.com/office/drawing/2015/06/chart">
            <c:ext xmlns:c16="http://schemas.microsoft.com/office/drawing/2014/chart" uri="{C3380CC4-5D6E-409C-BE32-E72D297353CC}">
              <c16:uniqueId val="{00000000-4359-4A5B-B6DC-D744BC6964F1}"/>
            </c:ext>
          </c:extLst>
        </c:ser>
        <c:dLbls>
          <c:showLegendKey val="0"/>
          <c:showVal val="0"/>
          <c:showCatName val="0"/>
          <c:showSerName val="0"/>
          <c:showPercent val="0"/>
          <c:showBubbleSize val="0"/>
        </c:dLbls>
        <c:gapWidth val="150"/>
        <c:axId val="454385760"/>
        <c:axId val="45438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4359-4A5B-B6DC-D744BC6964F1}"/>
            </c:ext>
          </c:extLst>
        </c:ser>
        <c:dLbls>
          <c:showLegendKey val="0"/>
          <c:showVal val="0"/>
          <c:showCatName val="0"/>
          <c:showSerName val="0"/>
          <c:showPercent val="0"/>
          <c:showBubbleSize val="0"/>
        </c:dLbls>
        <c:marker val="1"/>
        <c:smooth val="0"/>
        <c:axId val="454385760"/>
        <c:axId val="454386152"/>
      </c:lineChart>
      <c:dateAx>
        <c:axId val="454385760"/>
        <c:scaling>
          <c:orientation val="minMax"/>
        </c:scaling>
        <c:delete val="1"/>
        <c:axPos val="b"/>
        <c:numFmt formatCode="ge" sourceLinked="1"/>
        <c:majorTickMark val="none"/>
        <c:minorTickMark val="none"/>
        <c:tickLblPos val="none"/>
        <c:crossAx val="454386152"/>
        <c:crosses val="autoZero"/>
        <c:auto val="1"/>
        <c:lblOffset val="100"/>
        <c:baseTimeUnit val="years"/>
      </c:dateAx>
      <c:valAx>
        <c:axId val="45438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3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144.6</c:v>
                </c:pt>
                <c:pt idx="1">
                  <c:v>145.19</c:v>
                </c:pt>
                <c:pt idx="2">
                  <c:v>156.44</c:v>
                </c:pt>
                <c:pt idx="3">
                  <c:v>137.09</c:v>
                </c:pt>
                <c:pt idx="4">
                  <c:v>128.31</c:v>
                </c:pt>
              </c:numCache>
            </c:numRef>
          </c:val>
          <c:extLst xmlns:c16r2="http://schemas.microsoft.com/office/drawing/2015/06/chart">
            <c:ext xmlns:c16="http://schemas.microsoft.com/office/drawing/2014/chart" uri="{C3380CC4-5D6E-409C-BE32-E72D297353CC}">
              <c16:uniqueId val="{00000000-ECAC-4F8B-96C8-CBD9EB41895F}"/>
            </c:ext>
          </c:extLst>
        </c:ser>
        <c:dLbls>
          <c:showLegendKey val="0"/>
          <c:showVal val="0"/>
          <c:showCatName val="0"/>
          <c:showSerName val="0"/>
          <c:showPercent val="0"/>
          <c:showBubbleSize val="0"/>
        </c:dLbls>
        <c:gapWidth val="150"/>
        <c:axId val="454528056"/>
        <c:axId val="4545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ECAC-4F8B-96C8-CBD9EB41895F}"/>
            </c:ext>
          </c:extLst>
        </c:ser>
        <c:dLbls>
          <c:showLegendKey val="0"/>
          <c:showVal val="0"/>
          <c:showCatName val="0"/>
          <c:showSerName val="0"/>
          <c:showPercent val="0"/>
          <c:showBubbleSize val="0"/>
        </c:dLbls>
        <c:marker val="1"/>
        <c:smooth val="0"/>
        <c:axId val="454528056"/>
        <c:axId val="454528448"/>
      </c:lineChart>
      <c:dateAx>
        <c:axId val="454528056"/>
        <c:scaling>
          <c:orientation val="minMax"/>
        </c:scaling>
        <c:delete val="1"/>
        <c:axPos val="b"/>
        <c:numFmt formatCode="ge" sourceLinked="1"/>
        <c:majorTickMark val="none"/>
        <c:minorTickMark val="none"/>
        <c:tickLblPos val="none"/>
        <c:crossAx val="454528448"/>
        <c:crosses val="autoZero"/>
        <c:auto val="1"/>
        <c:lblOffset val="100"/>
        <c:baseTimeUnit val="years"/>
      </c:dateAx>
      <c:valAx>
        <c:axId val="4545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湯浅町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12078</v>
      </c>
      <c r="AM8" s="60"/>
      <c r="AN8" s="60"/>
      <c r="AO8" s="60"/>
      <c r="AP8" s="60"/>
      <c r="AQ8" s="60"/>
      <c r="AR8" s="60"/>
      <c r="AS8" s="60"/>
      <c r="AT8" s="51">
        <f>データ!$S$6</f>
        <v>20.79</v>
      </c>
      <c r="AU8" s="52"/>
      <c r="AV8" s="52"/>
      <c r="AW8" s="52"/>
      <c r="AX8" s="52"/>
      <c r="AY8" s="52"/>
      <c r="AZ8" s="52"/>
      <c r="BA8" s="52"/>
      <c r="BB8" s="53">
        <f>データ!$T$6</f>
        <v>580.95000000000005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47.84</v>
      </c>
      <c r="J10" s="52"/>
      <c r="K10" s="52"/>
      <c r="L10" s="52"/>
      <c r="M10" s="52"/>
      <c r="N10" s="52"/>
      <c r="O10" s="63"/>
      <c r="P10" s="53">
        <f>データ!$P$6</f>
        <v>99.81</v>
      </c>
      <c r="Q10" s="53"/>
      <c r="R10" s="53"/>
      <c r="S10" s="53"/>
      <c r="T10" s="53"/>
      <c r="U10" s="53"/>
      <c r="V10" s="53"/>
      <c r="W10" s="60">
        <f>データ!$Q$6</f>
        <v>2393</v>
      </c>
      <c r="X10" s="60"/>
      <c r="Y10" s="60"/>
      <c r="Z10" s="60"/>
      <c r="AA10" s="60"/>
      <c r="AB10" s="60"/>
      <c r="AC10" s="60"/>
      <c r="AD10" s="2"/>
      <c r="AE10" s="2"/>
      <c r="AF10" s="2"/>
      <c r="AG10" s="2"/>
      <c r="AH10" s="4"/>
      <c r="AI10" s="4"/>
      <c r="AJ10" s="4"/>
      <c r="AK10" s="4"/>
      <c r="AL10" s="60">
        <f>データ!$U$6</f>
        <v>14334</v>
      </c>
      <c r="AM10" s="60"/>
      <c r="AN10" s="60"/>
      <c r="AO10" s="60"/>
      <c r="AP10" s="60"/>
      <c r="AQ10" s="60"/>
      <c r="AR10" s="60"/>
      <c r="AS10" s="60"/>
      <c r="AT10" s="51">
        <f>データ!$V$6</f>
        <v>23.54</v>
      </c>
      <c r="AU10" s="52"/>
      <c r="AV10" s="52"/>
      <c r="AW10" s="52"/>
      <c r="AX10" s="52"/>
      <c r="AY10" s="52"/>
      <c r="AZ10" s="52"/>
      <c r="BA10" s="52"/>
      <c r="BB10" s="53">
        <f>データ!$W$6</f>
        <v>608.91999999999996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86"/>
      <c r="BN16" s="86"/>
      <c r="BO16" s="86"/>
      <c r="BP16" s="86"/>
      <c r="BQ16" s="86"/>
      <c r="BR16" s="86"/>
      <c r="BS16" s="86"/>
      <c r="BT16" s="86"/>
      <c r="BU16" s="86"/>
      <c r="BV16" s="86"/>
      <c r="BW16" s="86"/>
      <c r="BX16" s="86"/>
      <c r="BY16" s="86"/>
      <c r="BZ16" s="8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6"/>
      <c r="BN17" s="86"/>
      <c r="BO17" s="86"/>
      <c r="BP17" s="86"/>
      <c r="BQ17" s="86"/>
      <c r="BR17" s="86"/>
      <c r="BS17" s="86"/>
      <c r="BT17" s="86"/>
      <c r="BU17" s="86"/>
      <c r="BV17" s="86"/>
      <c r="BW17" s="86"/>
      <c r="BX17" s="86"/>
      <c r="BY17" s="86"/>
      <c r="BZ17" s="8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6"/>
      <c r="BN18" s="86"/>
      <c r="BO18" s="86"/>
      <c r="BP18" s="86"/>
      <c r="BQ18" s="86"/>
      <c r="BR18" s="86"/>
      <c r="BS18" s="86"/>
      <c r="BT18" s="86"/>
      <c r="BU18" s="86"/>
      <c r="BV18" s="86"/>
      <c r="BW18" s="86"/>
      <c r="BX18" s="86"/>
      <c r="BY18" s="86"/>
      <c r="BZ18" s="8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6"/>
      <c r="BN19" s="86"/>
      <c r="BO19" s="86"/>
      <c r="BP19" s="86"/>
      <c r="BQ19" s="86"/>
      <c r="BR19" s="86"/>
      <c r="BS19" s="86"/>
      <c r="BT19" s="86"/>
      <c r="BU19" s="86"/>
      <c r="BV19" s="86"/>
      <c r="BW19" s="86"/>
      <c r="BX19" s="86"/>
      <c r="BY19" s="86"/>
      <c r="BZ19" s="8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6"/>
      <c r="BN20" s="86"/>
      <c r="BO20" s="86"/>
      <c r="BP20" s="86"/>
      <c r="BQ20" s="86"/>
      <c r="BR20" s="86"/>
      <c r="BS20" s="86"/>
      <c r="BT20" s="86"/>
      <c r="BU20" s="86"/>
      <c r="BV20" s="86"/>
      <c r="BW20" s="86"/>
      <c r="BX20" s="86"/>
      <c r="BY20" s="86"/>
      <c r="BZ20" s="8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6"/>
      <c r="BN21" s="86"/>
      <c r="BO21" s="86"/>
      <c r="BP21" s="86"/>
      <c r="BQ21" s="86"/>
      <c r="BR21" s="86"/>
      <c r="BS21" s="86"/>
      <c r="BT21" s="86"/>
      <c r="BU21" s="86"/>
      <c r="BV21" s="86"/>
      <c r="BW21" s="86"/>
      <c r="BX21" s="86"/>
      <c r="BY21" s="86"/>
      <c r="BZ21" s="8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6"/>
      <c r="BN22" s="86"/>
      <c r="BO22" s="86"/>
      <c r="BP22" s="86"/>
      <c r="BQ22" s="86"/>
      <c r="BR22" s="86"/>
      <c r="BS22" s="86"/>
      <c r="BT22" s="86"/>
      <c r="BU22" s="86"/>
      <c r="BV22" s="86"/>
      <c r="BW22" s="86"/>
      <c r="BX22" s="86"/>
      <c r="BY22" s="86"/>
      <c r="BZ22" s="8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6"/>
      <c r="BN23" s="86"/>
      <c r="BO23" s="86"/>
      <c r="BP23" s="86"/>
      <c r="BQ23" s="86"/>
      <c r="BR23" s="86"/>
      <c r="BS23" s="86"/>
      <c r="BT23" s="86"/>
      <c r="BU23" s="86"/>
      <c r="BV23" s="86"/>
      <c r="BW23" s="86"/>
      <c r="BX23" s="86"/>
      <c r="BY23" s="86"/>
      <c r="BZ23" s="8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6"/>
      <c r="BN24" s="86"/>
      <c r="BO24" s="86"/>
      <c r="BP24" s="86"/>
      <c r="BQ24" s="86"/>
      <c r="BR24" s="86"/>
      <c r="BS24" s="86"/>
      <c r="BT24" s="86"/>
      <c r="BU24" s="86"/>
      <c r="BV24" s="86"/>
      <c r="BW24" s="86"/>
      <c r="BX24" s="86"/>
      <c r="BY24" s="86"/>
      <c r="BZ24" s="8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6"/>
      <c r="BN25" s="86"/>
      <c r="BO25" s="86"/>
      <c r="BP25" s="86"/>
      <c r="BQ25" s="86"/>
      <c r="BR25" s="86"/>
      <c r="BS25" s="86"/>
      <c r="BT25" s="86"/>
      <c r="BU25" s="86"/>
      <c r="BV25" s="86"/>
      <c r="BW25" s="86"/>
      <c r="BX25" s="86"/>
      <c r="BY25" s="86"/>
      <c r="BZ25" s="8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6"/>
      <c r="BN26" s="86"/>
      <c r="BO26" s="86"/>
      <c r="BP26" s="86"/>
      <c r="BQ26" s="86"/>
      <c r="BR26" s="86"/>
      <c r="BS26" s="86"/>
      <c r="BT26" s="86"/>
      <c r="BU26" s="86"/>
      <c r="BV26" s="86"/>
      <c r="BW26" s="86"/>
      <c r="BX26" s="86"/>
      <c r="BY26" s="86"/>
      <c r="BZ26" s="8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6"/>
      <c r="BN27" s="86"/>
      <c r="BO27" s="86"/>
      <c r="BP27" s="86"/>
      <c r="BQ27" s="86"/>
      <c r="BR27" s="86"/>
      <c r="BS27" s="86"/>
      <c r="BT27" s="86"/>
      <c r="BU27" s="86"/>
      <c r="BV27" s="86"/>
      <c r="BW27" s="86"/>
      <c r="BX27" s="86"/>
      <c r="BY27" s="86"/>
      <c r="BZ27" s="8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6"/>
      <c r="BN28" s="86"/>
      <c r="BO28" s="86"/>
      <c r="BP28" s="86"/>
      <c r="BQ28" s="86"/>
      <c r="BR28" s="86"/>
      <c r="BS28" s="86"/>
      <c r="BT28" s="86"/>
      <c r="BU28" s="86"/>
      <c r="BV28" s="86"/>
      <c r="BW28" s="86"/>
      <c r="BX28" s="86"/>
      <c r="BY28" s="86"/>
      <c r="BZ28" s="8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6"/>
      <c r="BN29" s="86"/>
      <c r="BO29" s="86"/>
      <c r="BP29" s="86"/>
      <c r="BQ29" s="86"/>
      <c r="BR29" s="86"/>
      <c r="BS29" s="86"/>
      <c r="BT29" s="86"/>
      <c r="BU29" s="86"/>
      <c r="BV29" s="86"/>
      <c r="BW29" s="86"/>
      <c r="BX29" s="86"/>
      <c r="BY29" s="86"/>
      <c r="BZ29" s="8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6"/>
      <c r="BN30" s="86"/>
      <c r="BO30" s="86"/>
      <c r="BP30" s="86"/>
      <c r="BQ30" s="86"/>
      <c r="BR30" s="86"/>
      <c r="BS30" s="86"/>
      <c r="BT30" s="86"/>
      <c r="BU30" s="86"/>
      <c r="BV30" s="86"/>
      <c r="BW30" s="86"/>
      <c r="BX30" s="86"/>
      <c r="BY30" s="86"/>
      <c r="BZ30" s="8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6"/>
      <c r="BN31" s="86"/>
      <c r="BO31" s="86"/>
      <c r="BP31" s="86"/>
      <c r="BQ31" s="86"/>
      <c r="BR31" s="86"/>
      <c r="BS31" s="86"/>
      <c r="BT31" s="86"/>
      <c r="BU31" s="86"/>
      <c r="BV31" s="86"/>
      <c r="BW31" s="86"/>
      <c r="BX31" s="86"/>
      <c r="BY31" s="86"/>
      <c r="BZ31" s="8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6"/>
      <c r="BN32" s="86"/>
      <c r="BO32" s="86"/>
      <c r="BP32" s="86"/>
      <c r="BQ32" s="86"/>
      <c r="BR32" s="86"/>
      <c r="BS32" s="86"/>
      <c r="BT32" s="86"/>
      <c r="BU32" s="86"/>
      <c r="BV32" s="86"/>
      <c r="BW32" s="86"/>
      <c r="BX32" s="86"/>
      <c r="BY32" s="86"/>
      <c r="BZ32" s="8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6"/>
      <c r="BN33" s="86"/>
      <c r="BO33" s="86"/>
      <c r="BP33" s="86"/>
      <c r="BQ33" s="86"/>
      <c r="BR33" s="86"/>
      <c r="BS33" s="86"/>
      <c r="BT33" s="86"/>
      <c r="BU33" s="86"/>
      <c r="BV33" s="86"/>
      <c r="BW33" s="86"/>
      <c r="BX33" s="86"/>
      <c r="BY33" s="86"/>
      <c r="BZ33" s="8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6"/>
      <c r="BN34" s="86"/>
      <c r="BO34" s="86"/>
      <c r="BP34" s="86"/>
      <c r="BQ34" s="86"/>
      <c r="BR34" s="86"/>
      <c r="BS34" s="86"/>
      <c r="BT34" s="86"/>
      <c r="BU34" s="86"/>
      <c r="BV34" s="86"/>
      <c r="BW34" s="86"/>
      <c r="BX34" s="86"/>
      <c r="BY34" s="86"/>
      <c r="BZ34" s="8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6"/>
      <c r="BN35" s="86"/>
      <c r="BO35" s="86"/>
      <c r="BP35" s="86"/>
      <c r="BQ35" s="86"/>
      <c r="BR35" s="86"/>
      <c r="BS35" s="86"/>
      <c r="BT35" s="86"/>
      <c r="BU35" s="86"/>
      <c r="BV35" s="86"/>
      <c r="BW35" s="86"/>
      <c r="BX35" s="86"/>
      <c r="BY35" s="86"/>
      <c r="BZ35" s="8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6"/>
      <c r="BN36" s="86"/>
      <c r="BO36" s="86"/>
      <c r="BP36" s="86"/>
      <c r="BQ36" s="86"/>
      <c r="BR36" s="86"/>
      <c r="BS36" s="86"/>
      <c r="BT36" s="86"/>
      <c r="BU36" s="86"/>
      <c r="BV36" s="86"/>
      <c r="BW36" s="86"/>
      <c r="BX36" s="86"/>
      <c r="BY36" s="86"/>
      <c r="BZ36" s="8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6"/>
      <c r="BN37" s="86"/>
      <c r="BO37" s="86"/>
      <c r="BP37" s="86"/>
      <c r="BQ37" s="86"/>
      <c r="BR37" s="86"/>
      <c r="BS37" s="86"/>
      <c r="BT37" s="86"/>
      <c r="BU37" s="86"/>
      <c r="BV37" s="86"/>
      <c r="BW37" s="86"/>
      <c r="BX37" s="86"/>
      <c r="BY37" s="86"/>
      <c r="BZ37" s="8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6"/>
      <c r="BN38" s="86"/>
      <c r="BO38" s="86"/>
      <c r="BP38" s="86"/>
      <c r="BQ38" s="86"/>
      <c r="BR38" s="86"/>
      <c r="BS38" s="86"/>
      <c r="BT38" s="86"/>
      <c r="BU38" s="86"/>
      <c r="BV38" s="86"/>
      <c r="BW38" s="86"/>
      <c r="BX38" s="86"/>
      <c r="BY38" s="86"/>
      <c r="BZ38" s="8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6"/>
      <c r="BN39" s="86"/>
      <c r="BO39" s="86"/>
      <c r="BP39" s="86"/>
      <c r="BQ39" s="86"/>
      <c r="BR39" s="86"/>
      <c r="BS39" s="86"/>
      <c r="BT39" s="86"/>
      <c r="BU39" s="86"/>
      <c r="BV39" s="86"/>
      <c r="BW39" s="86"/>
      <c r="BX39" s="86"/>
      <c r="BY39" s="86"/>
      <c r="BZ39" s="8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6"/>
      <c r="BN40" s="86"/>
      <c r="BO40" s="86"/>
      <c r="BP40" s="86"/>
      <c r="BQ40" s="86"/>
      <c r="BR40" s="86"/>
      <c r="BS40" s="86"/>
      <c r="BT40" s="86"/>
      <c r="BU40" s="86"/>
      <c r="BV40" s="86"/>
      <c r="BW40" s="86"/>
      <c r="BX40" s="86"/>
      <c r="BY40" s="86"/>
      <c r="BZ40" s="8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6"/>
      <c r="BN41" s="86"/>
      <c r="BO41" s="86"/>
      <c r="BP41" s="86"/>
      <c r="BQ41" s="86"/>
      <c r="BR41" s="86"/>
      <c r="BS41" s="86"/>
      <c r="BT41" s="86"/>
      <c r="BU41" s="86"/>
      <c r="BV41" s="86"/>
      <c r="BW41" s="86"/>
      <c r="BX41" s="86"/>
      <c r="BY41" s="86"/>
      <c r="BZ41" s="8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6"/>
      <c r="BN42" s="86"/>
      <c r="BO42" s="86"/>
      <c r="BP42" s="86"/>
      <c r="BQ42" s="86"/>
      <c r="BR42" s="86"/>
      <c r="BS42" s="86"/>
      <c r="BT42" s="86"/>
      <c r="BU42" s="86"/>
      <c r="BV42" s="86"/>
      <c r="BW42" s="86"/>
      <c r="BX42" s="86"/>
      <c r="BY42" s="86"/>
      <c r="BZ42" s="8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6"/>
      <c r="BN43" s="86"/>
      <c r="BO43" s="86"/>
      <c r="BP43" s="86"/>
      <c r="BQ43" s="86"/>
      <c r="BR43" s="86"/>
      <c r="BS43" s="86"/>
      <c r="BT43" s="86"/>
      <c r="BU43" s="86"/>
      <c r="BV43" s="86"/>
      <c r="BW43" s="86"/>
      <c r="BX43" s="86"/>
      <c r="BY43" s="86"/>
      <c r="BZ43" s="8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6"/>
      <c r="BN44" s="86"/>
      <c r="BO44" s="86"/>
      <c r="BP44" s="86"/>
      <c r="BQ44" s="86"/>
      <c r="BR44" s="86"/>
      <c r="BS44" s="86"/>
      <c r="BT44" s="86"/>
      <c r="BU44" s="86"/>
      <c r="BV44" s="86"/>
      <c r="BW44" s="86"/>
      <c r="BX44" s="86"/>
      <c r="BY44" s="86"/>
      <c r="BZ44" s="8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zTZcSfgyCUor6cetH/zCJtjvSRITOn73sqORNApHWzkd0XxUgbg9jBSufn8x7VgNn+oV2oneoDs+EO0w3Ry8A==" saltValue="Bt9P0rLnySWC002f4f054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303615</v>
      </c>
      <c r="D6" s="34">
        <f t="shared" si="3"/>
        <v>46</v>
      </c>
      <c r="E6" s="34">
        <f t="shared" si="3"/>
        <v>1</v>
      </c>
      <c r="F6" s="34">
        <f t="shared" si="3"/>
        <v>0</v>
      </c>
      <c r="G6" s="34">
        <f t="shared" si="3"/>
        <v>1</v>
      </c>
      <c r="H6" s="34" t="str">
        <f t="shared" si="3"/>
        <v>和歌山県　湯浅町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47.84</v>
      </c>
      <c r="P6" s="35">
        <f t="shared" si="3"/>
        <v>99.81</v>
      </c>
      <c r="Q6" s="35">
        <f t="shared" si="3"/>
        <v>2393</v>
      </c>
      <c r="R6" s="35">
        <f t="shared" si="3"/>
        <v>12078</v>
      </c>
      <c r="S6" s="35">
        <f t="shared" si="3"/>
        <v>20.79</v>
      </c>
      <c r="T6" s="35">
        <f t="shared" si="3"/>
        <v>580.95000000000005</v>
      </c>
      <c r="U6" s="35">
        <f t="shared" si="3"/>
        <v>14334</v>
      </c>
      <c r="V6" s="35">
        <f t="shared" si="3"/>
        <v>23.54</v>
      </c>
      <c r="W6" s="35">
        <f t="shared" si="3"/>
        <v>608.91999999999996</v>
      </c>
      <c r="X6" s="36">
        <f>IF(X7="",NA(),X7)</f>
        <v>96.11</v>
      </c>
      <c r="Y6" s="36">
        <f t="shared" ref="Y6:AG6" si="4">IF(Y7="",NA(),Y7)</f>
        <v>97.9</v>
      </c>
      <c r="Z6" s="36">
        <f t="shared" si="4"/>
        <v>88.52</v>
      </c>
      <c r="AA6" s="36">
        <f t="shared" si="4"/>
        <v>103.43</v>
      </c>
      <c r="AB6" s="36">
        <f t="shared" si="4"/>
        <v>110.73</v>
      </c>
      <c r="AC6" s="36">
        <f t="shared" si="4"/>
        <v>110.01</v>
      </c>
      <c r="AD6" s="36">
        <f t="shared" si="4"/>
        <v>111.21</v>
      </c>
      <c r="AE6" s="36">
        <f t="shared" si="4"/>
        <v>111.34</v>
      </c>
      <c r="AF6" s="36">
        <f t="shared" si="4"/>
        <v>110.02</v>
      </c>
      <c r="AG6" s="36">
        <f t="shared" si="4"/>
        <v>108.76</v>
      </c>
      <c r="AH6" s="35" t="str">
        <f>IF(AH7="","",IF(AH7="-","【-】","【"&amp;SUBSTITUTE(TEXT(AH7,"#,##0.00"),"-","△")&amp;"】"))</f>
        <v>【112.83】</v>
      </c>
      <c r="AI6" s="35">
        <f>IF(AI7="",NA(),AI7)</f>
        <v>0</v>
      </c>
      <c r="AJ6" s="35">
        <f t="shared" ref="AJ6:AR6" si="5">IF(AJ7="",NA(),AJ7)</f>
        <v>0</v>
      </c>
      <c r="AK6" s="36">
        <f t="shared" si="5"/>
        <v>9.56</v>
      </c>
      <c r="AL6" s="36">
        <f t="shared" si="5"/>
        <v>6.32</v>
      </c>
      <c r="AM6" s="35">
        <f t="shared" si="5"/>
        <v>0</v>
      </c>
      <c r="AN6" s="36">
        <f t="shared" si="5"/>
        <v>2.8</v>
      </c>
      <c r="AO6" s="36">
        <f t="shared" si="5"/>
        <v>1.93</v>
      </c>
      <c r="AP6" s="36">
        <f t="shared" si="5"/>
        <v>10.130000000000001</v>
      </c>
      <c r="AQ6" s="36">
        <f t="shared" si="5"/>
        <v>7.31</v>
      </c>
      <c r="AR6" s="36">
        <f t="shared" si="5"/>
        <v>7.48</v>
      </c>
      <c r="AS6" s="35" t="str">
        <f>IF(AS7="","",IF(AS7="-","【-】","【"&amp;SUBSTITUTE(TEXT(AS7,"#,##0.00"),"-","△")&amp;"】"))</f>
        <v>【1.05】</v>
      </c>
      <c r="AT6" s="36">
        <f>IF(AT7="",NA(),AT7)</f>
        <v>307.3</v>
      </c>
      <c r="AU6" s="36">
        <f t="shared" ref="AU6:BC6" si="6">IF(AU7="",NA(),AU7)</f>
        <v>232.8</v>
      </c>
      <c r="AV6" s="36">
        <f t="shared" si="6"/>
        <v>185.89</v>
      </c>
      <c r="AW6" s="36">
        <f t="shared" si="6"/>
        <v>158.86000000000001</v>
      </c>
      <c r="AX6" s="36">
        <f t="shared" si="6"/>
        <v>144.07</v>
      </c>
      <c r="AY6" s="36">
        <f t="shared" si="6"/>
        <v>381.53</v>
      </c>
      <c r="AZ6" s="36">
        <f t="shared" si="6"/>
        <v>391.54</v>
      </c>
      <c r="BA6" s="36">
        <f t="shared" si="6"/>
        <v>388.67</v>
      </c>
      <c r="BB6" s="36">
        <f t="shared" si="6"/>
        <v>355.27</v>
      </c>
      <c r="BC6" s="36">
        <f t="shared" si="6"/>
        <v>359.7</v>
      </c>
      <c r="BD6" s="35" t="str">
        <f>IF(BD7="","",IF(BD7="-","【-】","【"&amp;SUBSTITUTE(TEXT(BD7,"#,##0.00"),"-","△")&amp;"】"))</f>
        <v>【261.93】</v>
      </c>
      <c r="BE6" s="36">
        <f>IF(BE7="",NA(),BE7)</f>
        <v>262.16000000000003</v>
      </c>
      <c r="BF6" s="36">
        <f t="shared" ref="BF6:BN6" si="7">IF(BF7="",NA(),BF7)</f>
        <v>246.8</v>
      </c>
      <c r="BG6" s="36">
        <f t="shared" si="7"/>
        <v>235.71</v>
      </c>
      <c r="BH6" s="36">
        <f t="shared" si="7"/>
        <v>234.98</v>
      </c>
      <c r="BI6" s="36">
        <f t="shared" si="7"/>
        <v>265.83</v>
      </c>
      <c r="BJ6" s="36">
        <f t="shared" si="7"/>
        <v>393.27</v>
      </c>
      <c r="BK6" s="36">
        <f t="shared" si="7"/>
        <v>386.97</v>
      </c>
      <c r="BL6" s="36">
        <f t="shared" si="7"/>
        <v>422.5</v>
      </c>
      <c r="BM6" s="36">
        <f t="shared" si="7"/>
        <v>458.27</v>
      </c>
      <c r="BN6" s="36">
        <f t="shared" si="7"/>
        <v>447.01</v>
      </c>
      <c r="BO6" s="35" t="str">
        <f>IF(BO7="","",IF(BO7="-","【-】","【"&amp;SUBSTITUTE(TEXT(BO7,"#,##0.00"),"-","△")&amp;"】"))</f>
        <v>【270.46】</v>
      </c>
      <c r="BP6" s="36">
        <f>IF(BP7="",NA(),BP7)</f>
        <v>94.7</v>
      </c>
      <c r="BQ6" s="36">
        <f t="shared" ref="BQ6:BY6" si="8">IF(BQ7="",NA(),BQ7)</f>
        <v>95.89</v>
      </c>
      <c r="BR6" s="36">
        <f t="shared" si="8"/>
        <v>87.37</v>
      </c>
      <c r="BS6" s="36">
        <f t="shared" si="8"/>
        <v>101.85</v>
      </c>
      <c r="BT6" s="36">
        <f t="shared" si="8"/>
        <v>109.06</v>
      </c>
      <c r="BU6" s="36">
        <f t="shared" si="8"/>
        <v>100.47</v>
      </c>
      <c r="BV6" s="36">
        <f t="shared" si="8"/>
        <v>101.72</v>
      </c>
      <c r="BW6" s="36">
        <f t="shared" si="8"/>
        <v>101.64</v>
      </c>
      <c r="BX6" s="36">
        <f t="shared" si="8"/>
        <v>96.77</v>
      </c>
      <c r="BY6" s="36">
        <f t="shared" si="8"/>
        <v>95.81</v>
      </c>
      <c r="BZ6" s="35" t="str">
        <f>IF(BZ7="","",IF(BZ7="-","【-】","【"&amp;SUBSTITUTE(TEXT(BZ7,"#,##0.00"),"-","△")&amp;"】"))</f>
        <v>【103.91】</v>
      </c>
      <c r="CA6" s="36">
        <f>IF(CA7="",NA(),CA7)</f>
        <v>144.6</v>
      </c>
      <c r="CB6" s="36">
        <f t="shared" ref="CB6:CJ6" si="9">IF(CB7="",NA(),CB7)</f>
        <v>145.19</v>
      </c>
      <c r="CC6" s="36">
        <f t="shared" si="9"/>
        <v>156.44</v>
      </c>
      <c r="CD6" s="36">
        <f t="shared" si="9"/>
        <v>137.09</v>
      </c>
      <c r="CE6" s="36">
        <f t="shared" si="9"/>
        <v>128.31</v>
      </c>
      <c r="CF6" s="36">
        <f t="shared" si="9"/>
        <v>169.82</v>
      </c>
      <c r="CG6" s="36">
        <f t="shared" si="9"/>
        <v>168.2</v>
      </c>
      <c r="CH6" s="36">
        <f t="shared" si="9"/>
        <v>179.16</v>
      </c>
      <c r="CI6" s="36">
        <f t="shared" si="9"/>
        <v>187.18</v>
      </c>
      <c r="CJ6" s="36">
        <f t="shared" si="9"/>
        <v>189.58</v>
      </c>
      <c r="CK6" s="35" t="str">
        <f>IF(CK7="","",IF(CK7="-","【-】","【"&amp;SUBSTITUTE(TEXT(CK7,"#,##0.00"),"-","△")&amp;"】"))</f>
        <v>【167.11】</v>
      </c>
      <c r="CL6" s="36">
        <f>IF(CL7="",NA(),CL7)</f>
        <v>56.58</v>
      </c>
      <c r="CM6" s="36">
        <f t="shared" ref="CM6:CU6" si="10">IF(CM7="",NA(),CM7)</f>
        <v>55.05</v>
      </c>
      <c r="CN6" s="36">
        <f t="shared" si="10"/>
        <v>55.37</v>
      </c>
      <c r="CO6" s="36">
        <f t="shared" si="10"/>
        <v>54.5</v>
      </c>
      <c r="CP6" s="36">
        <f t="shared" si="10"/>
        <v>56</v>
      </c>
      <c r="CQ6" s="36">
        <f t="shared" si="10"/>
        <v>55.13</v>
      </c>
      <c r="CR6" s="36">
        <f t="shared" si="10"/>
        <v>54.77</v>
      </c>
      <c r="CS6" s="36">
        <f t="shared" si="10"/>
        <v>54.24</v>
      </c>
      <c r="CT6" s="36">
        <f t="shared" si="10"/>
        <v>55.88</v>
      </c>
      <c r="CU6" s="36">
        <f t="shared" si="10"/>
        <v>55.22</v>
      </c>
      <c r="CV6" s="35" t="str">
        <f>IF(CV7="","",IF(CV7="-","【-】","【"&amp;SUBSTITUTE(TEXT(CV7,"#,##0.00"),"-","△")&amp;"】"))</f>
        <v>【60.27】</v>
      </c>
      <c r="CW6" s="36">
        <f>IF(CW7="",NA(),CW7)</f>
        <v>78.5</v>
      </c>
      <c r="CX6" s="36">
        <f t="shared" ref="CX6:DF6" si="11">IF(CX7="",NA(),CX7)</f>
        <v>79.2</v>
      </c>
      <c r="CY6" s="36">
        <f t="shared" si="11"/>
        <v>78.959999999999994</v>
      </c>
      <c r="CZ6" s="36">
        <f t="shared" si="11"/>
        <v>77.16</v>
      </c>
      <c r="DA6" s="36">
        <f t="shared" si="11"/>
        <v>73.5</v>
      </c>
      <c r="DB6" s="36">
        <f t="shared" si="11"/>
        <v>83</v>
      </c>
      <c r="DC6" s="36">
        <f t="shared" si="11"/>
        <v>82.89</v>
      </c>
      <c r="DD6" s="36">
        <f t="shared" si="11"/>
        <v>81.680000000000007</v>
      </c>
      <c r="DE6" s="36">
        <f t="shared" si="11"/>
        <v>80.989999999999995</v>
      </c>
      <c r="DF6" s="36">
        <f t="shared" si="11"/>
        <v>80.930000000000007</v>
      </c>
      <c r="DG6" s="35" t="str">
        <f>IF(DG7="","",IF(DG7="-","【-】","【"&amp;SUBSTITUTE(TEXT(DG7,"#,##0.00"),"-","△")&amp;"】"))</f>
        <v>【89.92】</v>
      </c>
      <c r="DH6" s="36">
        <f>IF(DH7="",NA(),DH7)</f>
        <v>60.13</v>
      </c>
      <c r="DI6" s="36">
        <f t="shared" ref="DI6:DQ6" si="12">IF(DI7="",NA(),DI7)</f>
        <v>62.13</v>
      </c>
      <c r="DJ6" s="36">
        <f t="shared" si="12"/>
        <v>64.180000000000007</v>
      </c>
      <c r="DK6" s="36">
        <f t="shared" si="12"/>
        <v>65.48</v>
      </c>
      <c r="DL6" s="36">
        <f t="shared" si="12"/>
        <v>63.05</v>
      </c>
      <c r="DM6" s="36">
        <f t="shared" si="12"/>
        <v>46.66</v>
      </c>
      <c r="DN6" s="36">
        <f t="shared" si="12"/>
        <v>47.46</v>
      </c>
      <c r="DO6" s="36">
        <f t="shared" si="12"/>
        <v>48.14</v>
      </c>
      <c r="DP6" s="36">
        <f t="shared" si="12"/>
        <v>46.61</v>
      </c>
      <c r="DQ6" s="36">
        <f t="shared" si="12"/>
        <v>47.97</v>
      </c>
      <c r="DR6" s="35" t="str">
        <f>IF(DR7="","",IF(DR7="-","【-】","【"&amp;SUBSTITUTE(TEXT(DR7,"#,##0.00"),"-","△")&amp;"】"))</f>
        <v>【48.85】</v>
      </c>
      <c r="DS6" s="36">
        <f>IF(DS7="",NA(),DS7)</f>
        <v>57.33</v>
      </c>
      <c r="DT6" s="36">
        <f t="shared" ref="DT6:EB6" si="13">IF(DT7="",NA(),DT7)</f>
        <v>57.09</v>
      </c>
      <c r="DU6" s="36">
        <f t="shared" si="13"/>
        <v>56.94</v>
      </c>
      <c r="DV6" s="36">
        <f t="shared" si="13"/>
        <v>56.62</v>
      </c>
      <c r="DW6" s="36">
        <f t="shared" si="13"/>
        <v>56.62</v>
      </c>
      <c r="DX6" s="36">
        <f t="shared" si="13"/>
        <v>9.85</v>
      </c>
      <c r="DY6" s="36">
        <f t="shared" si="13"/>
        <v>9.7100000000000009</v>
      </c>
      <c r="DZ6" s="36">
        <f t="shared" si="13"/>
        <v>11.13</v>
      </c>
      <c r="EA6" s="36">
        <f t="shared" si="13"/>
        <v>10.84</v>
      </c>
      <c r="EB6" s="36">
        <f t="shared" si="13"/>
        <v>15.33</v>
      </c>
      <c r="EC6" s="35" t="str">
        <f>IF(EC7="","",IF(EC7="-","【-】","【"&amp;SUBSTITUTE(TEXT(EC7,"#,##0.00"),"-","△")&amp;"】"))</f>
        <v>【17.80】</v>
      </c>
      <c r="ED6" s="36">
        <f>IF(ED7="",NA(),ED7)</f>
        <v>0.38</v>
      </c>
      <c r="EE6" s="36">
        <f t="shared" ref="EE6:EM6" si="14">IF(EE7="",NA(),EE7)</f>
        <v>0.24</v>
      </c>
      <c r="EF6" s="36">
        <f t="shared" si="14"/>
        <v>0.27</v>
      </c>
      <c r="EG6" s="36">
        <f t="shared" si="14"/>
        <v>0.32</v>
      </c>
      <c r="EH6" s="35">
        <f t="shared" si="14"/>
        <v>0</v>
      </c>
      <c r="EI6" s="36">
        <f t="shared" si="14"/>
        <v>0.66</v>
      </c>
      <c r="EJ6" s="36">
        <f t="shared" si="14"/>
        <v>0.99</v>
      </c>
      <c r="EK6" s="36">
        <f t="shared" si="14"/>
        <v>0.47</v>
      </c>
      <c r="EL6" s="36">
        <f t="shared" si="14"/>
        <v>0.39</v>
      </c>
      <c r="EM6" s="36">
        <f t="shared" si="14"/>
        <v>0.43</v>
      </c>
      <c r="EN6" s="35" t="str">
        <f>IF(EN7="","",IF(EN7="-","【-】","【"&amp;SUBSTITUTE(TEXT(EN7,"#,##0.00"),"-","△")&amp;"】"))</f>
        <v>【0.70】</v>
      </c>
    </row>
    <row r="7" spans="1:144" s="37" customFormat="1" x14ac:dyDescent="0.15">
      <c r="A7" s="29"/>
      <c r="B7" s="38">
        <v>2018</v>
      </c>
      <c r="C7" s="38">
        <v>303615</v>
      </c>
      <c r="D7" s="38">
        <v>46</v>
      </c>
      <c r="E7" s="38">
        <v>1</v>
      </c>
      <c r="F7" s="38">
        <v>0</v>
      </c>
      <c r="G7" s="38">
        <v>1</v>
      </c>
      <c r="H7" s="38" t="s">
        <v>93</v>
      </c>
      <c r="I7" s="38" t="s">
        <v>94</v>
      </c>
      <c r="J7" s="38" t="s">
        <v>95</v>
      </c>
      <c r="K7" s="38" t="s">
        <v>96</v>
      </c>
      <c r="L7" s="38" t="s">
        <v>97</v>
      </c>
      <c r="M7" s="38" t="s">
        <v>98</v>
      </c>
      <c r="N7" s="39" t="s">
        <v>99</v>
      </c>
      <c r="O7" s="39">
        <v>47.84</v>
      </c>
      <c r="P7" s="39">
        <v>99.81</v>
      </c>
      <c r="Q7" s="39">
        <v>2393</v>
      </c>
      <c r="R7" s="39">
        <v>12078</v>
      </c>
      <c r="S7" s="39">
        <v>20.79</v>
      </c>
      <c r="T7" s="39">
        <v>580.95000000000005</v>
      </c>
      <c r="U7" s="39">
        <v>14334</v>
      </c>
      <c r="V7" s="39">
        <v>23.54</v>
      </c>
      <c r="W7" s="39">
        <v>608.91999999999996</v>
      </c>
      <c r="X7" s="39">
        <v>96.11</v>
      </c>
      <c r="Y7" s="39">
        <v>97.9</v>
      </c>
      <c r="Z7" s="39">
        <v>88.52</v>
      </c>
      <c r="AA7" s="39">
        <v>103.43</v>
      </c>
      <c r="AB7" s="39">
        <v>110.73</v>
      </c>
      <c r="AC7" s="39">
        <v>110.01</v>
      </c>
      <c r="AD7" s="39">
        <v>111.21</v>
      </c>
      <c r="AE7" s="39">
        <v>111.34</v>
      </c>
      <c r="AF7" s="39">
        <v>110.02</v>
      </c>
      <c r="AG7" s="39">
        <v>108.76</v>
      </c>
      <c r="AH7" s="39">
        <v>112.83</v>
      </c>
      <c r="AI7" s="39">
        <v>0</v>
      </c>
      <c r="AJ7" s="39">
        <v>0</v>
      </c>
      <c r="AK7" s="39">
        <v>9.56</v>
      </c>
      <c r="AL7" s="39">
        <v>6.32</v>
      </c>
      <c r="AM7" s="39">
        <v>0</v>
      </c>
      <c r="AN7" s="39">
        <v>2.8</v>
      </c>
      <c r="AO7" s="39">
        <v>1.93</v>
      </c>
      <c r="AP7" s="39">
        <v>10.130000000000001</v>
      </c>
      <c r="AQ7" s="39">
        <v>7.31</v>
      </c>
      <c r="AR7" s="39">
        <v>7.48</v>
      </c>
      <c r="AS7" s="39">
        <v>1.05</v>
      </c>
      <c r="AT7" s="39">
        <v>307.3</v>
      </c>
      <c r="AU7" s="39">
        <v>232.8</v>
      </c>
      <c r="AV7" s="39">
        <v>185.89</v>
      </c>
      <c r="AW7" s="39">
        <v>158.86000000000001</v>
      </c>
      <c r="AX7" s="39">
        <v>144.07</v>
      </c>
      <c r="AY7" s="39">
        <v>381.53</v>
      </c>
      <c r="AZ7" s="39">
        <v>391.54</v>
      </c>
      <c r="BA7" s="39">
        <v>388.67</v>
      </c>
      <c r="BB7" s="39">
        <v>355.27</v>
      </c>
      <c r="BC7" s="39">
        <v>359.7</v>
      </c>
      <c r="BD7" s="39">
        <v>261.93</v>
      </c>
      <c r="BE7" s="39">
        <v>262.16000000000003</v>
      </c>
      <c r="BF7" s="39">
        <v>246.8</v>
      </c>
      <c r="BG7" s="39">
        <v>235.71</v>
      </c>
      <c r="BH7" s="39">
        <v>234.98</v>
      </c>
      <c r="BI7" s="39">
        <v>265.83</v>
      </c>
      <c r="BJ7" s="39">
        <v>393.27</v>
      </c>
      <c r="BK7" s="39">
        <v>386.97</v>
      </c>
      <c r="BL7" s="39">
        <v>422.5</v>
      </c>
      <c r="BM7" s="39">
        <v>458.27</v>
      </c>
      <c r="BN7" s="39">
        <v>447.01</v>
      </c>
      <c r="BO7" s="39">
        <v>270.45999999999998</v>
      </c>
      <c r="BP7" s="39">
        <v>94.7</v>
      </c>
      <c r="BQ7" s="39">
        <v>95.89</v>
      </c>
      <c r="BR7" s="39">
        <v>87.37</v>
      </c>
      <c r="BS7" s="39">
        <v>101.85</v>
      </c>
      <c r="BT7" s="39">
        <v>109.06</v>
      </c>
      <c r="BU7" s="39">
        <v>100.47</v>
      </c>
      <c r="BV7" s="39">
        <v>101.72</v>
      </c>
      <c r="BW7" s="39">
        <v>101.64</v>
      </c>
      <c r="BX7" s="39">
        <v>96.77</v>
      </c>
      <c r="BY7" s="39">
        <v>95.81</v>
      </c>
      <c r="BZ7" s="39">
        <v>103.91</v>
      </c>
      <c r="CA7" s="39">
        <v>144.6</v>
      </c>
      <c r="CB7" s="39">
        <v>145.19</v>
      </c>
      <c r="CC7" s="39">
        <v>156.44</v>
      </c>
      <c r="CD7" s="39">
        <v>137.09</v>
      </c>
      <c r="CE7" s="39">
        <v>128.31</v>
      </c>
      <c r="CF7" s="39">
        <v>169.82</v>
      </c>
      <c r="CG7" s="39">
        <v>168.2</v>
      </c>
      <c r="CH7" s="39">
        <v>179.16</v>
      </c>
      <c r="CI7" s="39">
        <v>187.18</v>
      </c>
      <c r="CJ7" s="39">
        <v>189.58</v>
      </c>
      <c r="CK7" s="39">
        <v>167.11</v>
      </c>
      <c r="CL7" s="39">
        <v>56.58</v>
      </c>
      <c r="CM7" s="39">
        <v>55.05</v>
      </c>
      <c r="CN7" s="39">
        <v>55.37</v>
      </c>
      <c r="CO7" s="39">
        <v>54.5</v>
      </c>
      <c r="CP7" s="39">
        <v>56</v>
      </c>
      <c r="CQ7" s="39">
        <v>55.13</v>
      </c>
      <c r="CR7" s="39">
        <v>54.77</v>
      </c>
      <c r="CS7" s="39">
        <v>54.24</v>
      </c>
      <c r="CT7" s="39">
        <v>55.88</v>
      </c>
      <c r="CU7" s="39">
        <v>55.22</v>
      </c>
      <c r="CV7" s="39">
        <v>60.27</v>
      </c>
      <c r="CW7" s="39">
        <v>78.5</v>
      </c>
      <c r="CX7" s="39">
        <v>79.2</v>
      </c>
      <c r="CY7" s="39">
        <v>78.959999999999994</v>
      </c>
      <c r="CZ7" s="39">
        <v>77.16</v>
      </c>
      <c r="DA7" s="39">
        <v>73.5</v>
      </c>
      <c r="DB7" s="39">
        <v>83</v>
      </c>
      <c r="DC7" s="39">
        <v>82.89</v>
      </c>
      <c r="DD7" s="39">
        <v>81.680000000000007</v>
      </c>
      <c r="DE7" s="39">
        <v>80.989999999999995</v>
      </c>
      <c r="DF7" s="39">
        <v>80.930000000000007</v>
      </c>
      <c r="DG7" s="39">
        <v>89.92</v>
      </c>
      <c r="DH7" s="39">
        <v>60.13</v>
      </c>
      <c r="DI7" s="39">
        <v>62.13</v>
      </c>
      <c r="DJ7" s="39">
        <v>64.180000000000007</v>
      </c>
      <c r="DK7" s="39">
        <v>65.48</v>
      </c>
      <c r="DL7" s="39">
        <v>63.05</v>
      </c>
      <c r="DM7" s="39">
        <v>46.66</v>
      </c>
      <c r="DN7" s="39">
        <v>47.46</v>
      </c>
      <c r="DO7" s="39">
        <v>48.14</v>
      </c>
      <c r="DP7" s="39">
        <v>46.61</v>
      </c>
      <c r="DQ7" s="39">
        <v>47.97</v>
      </c>
      <c r="DR7" s="39">
        <v>48.85</v>
      </c>
      <c r="DS7" s="39">
        <v>57.33</v>
      </c>
      <c r="DT7" s="39">
        <v>57.09</v>
      </c>
      <c r="DU7" s="39">
        <v>56.94</v>
      </c>
      <c r="DV7" s="39">
        <v>56.62</v>
      </c>
      <c r="DW7" s="39">
        <v>56.62</v>
      </c>
      <c r="DX7" s="39">
        <v>9.85</v>
      </c>
      <c r="DY7" s="39">
        <v>9.7100000000000009</v>
      </c>
      <c r="DZ7" s="39">
        <v>11.13</v>
      </c>
      <c r="EA7" s="39">
        <v>10.84</v>
      </c>
      <c r="EB7" s="39">
        <v>15.33</v>
      </c>
      <c r="EC7" s="39">
        <v>17.8</v>
      </c>
      <c r="ED7" s="39">
        <v>0.38</v>
      </c>
      <c r="EE7" s="39">
        <v>0.24</v>
      </c>
      <c r="EF7" s="39">
        <v>0.27</v>
      </c>
      <c r="EG7" s="39">
        <v>0.32</v>
      </c>
      <c r="EH7" s="39">
        <v>0</v>
      </c>
      <c r="EI7" s="39">
        <v>0.66</v>
      </c>
      <c r="EJ7" s="39">
        <v>0.99</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2020-02-06T05:13:25Z</cp:lastPrinted>
  <dcterms:created xsi:type="dcterms:W3CDTF">2019-12-05T04:23:31Z</dcterms:created>
  <dcterms:modified xsi:type="dcterms:W3CDTF">2020-02-07T07:47:28Z</dcterms:modified>
  <cp:category/>
</cp:coreProperties>
</file>