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wSGrj8v0rYGAZZN2M5AoIv7vsdO2S+uC8OOWRghCDdHJCo6hTnHHGmL3e1CSKr64vgVBJt8nzi/kVLkLlhkew==" workbookSaltValue="1duHZ7dHApxj4MOw70mW+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<sst xmlns="http://schemas.openxmlformats.org/spreadsheetml/2006/main" xmlns:r="http://schemas.openxmlformats.org/officeDocument/2006/relationships" count="111" uniqueCount="111">
  <si>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</si>
  <si>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</si>
  <si>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</si>
  <si>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</si>
  <si>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</si>
  <si>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</si>
  <si>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</si>
  <si>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</si>
  <si>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</si>
  <si>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</si>
  <si>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</si>
  <si>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</si>
  <si>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</si>
  <si>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</si>
  <si>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</si>
  <si>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</si>
  <si>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</si>
  <si>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</si>
  <si>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</si>
  <si>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</si>
  <si>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</si>
  <si>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</si>
  <si>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</si>
  <si>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</si>
  <si>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</si>
  <si>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</si>
  <si>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</si>
  <si>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</si>
  <si>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</si>
  <si>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</si>
  <si>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</si>
  <si>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</si>
  <si>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</si>
  <si>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t>　本町は椎出地区（平成11年8月供用開始）、河根地区（平成19年2月供用開始）の2ヵ所の処理施設を保有しています。施設利用率は類似団体並みであるものの⑦、人口減に伴い利用者数の減少が続き、年々料金収入が減少しています。
　収益的収支比率①は、改善されつつあるが、地形的要因によりマンホールポンプ施設が両地区で14ヵ所あり、維持管理費が増大し、汚水処理原価⑥が高くなる要因である。また、経費回収率が低く⑤、企業債残高対事業規模比率が類似団体より高く④、料金収入では到底賄うことができないため、一般会計からの繰入に依存している状況にあります。
　今後も利用人数の減少が予想され、ますます厳しい状況となるため、公共下水道との接続（統合）も検討していく必要があります。</t>
    <rPh sb="1" eb="3">
      <t>ホンチョウ</t>
    </rPh>
    <rPh sb="4" eb="5">
      <t>シイ</t>
    </rPh>
    <rPh sb="5" eb="6">
      <t>デ</t>
    </rPh>
    <rPh sb="6" eb="8">
      <t>チク</t>
    </rPh>
    <rPh sb="9" eb="11">
      <t>ヘイセイ</t>
    </rPh>
    <rPh sb="13" eb="14">
      <t>ネン</t>
    </rPh>
    <rPh sb="15" eb="16">
      <t>ガツ</t>
    </rPh>
    <rPh sb="16" eb="18">
      <t>キョウヨウ</t>
    </rPh>
    <rPh sb="18" eb="20">
      <t>カイシ</t>
    </rPh>
    <rPh sb="22" eb="24">
      <t>カワネ</t>
    </rPh>
    <rPh sb="24" eb="26">
      <t>チク</t>
    </rPh>
    <rPh sb="27" eb="29">
      <t>ヘイセイ</t>
    </rPh>
    <rPh sb="31" eb="32">
      <t>ネン</t>
    </rPh>
    <rPh sb="33" eb="34">
      <t>ガツ</t>
    </rPh>
    <rPh sb="34" eb="36">
      <t>キョウヨウ</t>
    </rPh>
    <rPh sb="36" eb="38">
      <t>カイシ</t>
    </rPh>
    <rPh sb="41" eb="43">
      <t>カショ</t>
    </rPh>
    <rPh sb="44" eb="46">
      <t>ショリ</t>
    </rPh>
    <rPh sb="46" eb="48">
      <t>シセツ</t>
    </rPh>
    <rPh sb="49" eb="51">
      <t>ホユウ</t>
    </rPh>
    <rPh sb="57" eb="59">
      <t>シセツ</t>
    </rPh>
    <rPh sb="59" eb="62">
      <t>リヨウリツ</t>
    </rPh>
    <rPh sb="63" eb="65">
      <t>ルイジ</t>
    </rPh>
    <rPh sb="65" eb="67">
      <t>ダンタイ</t>
    </rPh>
    <rPh sb="67" eb="68">
      <t>ナ</t>
    </rPh>
    <rPh sb="77" eb="80">
      <t>ジンコウゲン</t>
    </rPh>
    <rPh sb="81" eb="82">
      <t>トモナ</t>
    </rPh>
    <rPh sb="83" eb="86">
      <t>リヨウシャ</t>
    </rPh>
    <rPh sb="86" eb="87">
      <t>スウ</t>
    </rPh>
    <rPh sb="88" eb="90">
      <t>ゲンショウ</t>
    </rPh>
    <rPh sb="91" eb="92">
      <t>ツヅ</t>
    </rPh>
    <rPh sb="94" eb="96">
      <t>ネンネン</t>
    </rPh>
    <rPh sb="96" eb="98">
      <t>リョウキン</t>
    </rPh>
    <rPh sb="98" eb="100">
      <t>シュウニュウ</t>
    </rPh>
    <rPh sb="101" eb="103">
      <t>ゲンショウ</t>
    </rPh>
    <rPh sb="111" eb="114">
      <t>シュウエキテキ</t>
    </rPh>
    <rPh sb="114" eb="116">
      <t>シュウシ</t>
    </rPh>
    <rPh sb="116" eb="118">
      <t>ヒリツ</t>
    </rPh>
    <rPh sb="121" eb="123">
      <t>カイゼン</t>
    </rPh>
    <rPh sb="131" eb="134">
      <t>チケイテキ</t>
    </rPh>
    <rPh sb="134" eb="136">
      <t>ヨウイン</t>
    </rPh>
    <rPh sb="147" eb="149">
      <t>シセツ</t>
    </rPh>
    <rPh sb="150" eb="153">
      <t>リョウチク</t>
    </rPh>
    <rPh sb="156" eb="158">
      <t>カショ</t>
    </rPh>
    <rPh sb="161" eb="163">
      <t>イジ</t>
    </rPh>
    <rPh sb="163" eb="166">
      <t>カンリヒ</t>
    </rPh>
    <rPh sb="167" eb="169">
      <t>ゾウダイ</t>
    </rPh>
    <rPh sb="171" eb="173">
      <t>オスイ</t>
    </rPh>
    <rPh sb="173" eb="175">
      <t>ショリ</t>
    </rPh>
    <rPh sb="175" eb="177">
      <t>ゲンカ</t>
    </rPh>
    <rPh sb="179" eb="180">
      <t>タカ</t>
    </rPh>
    <rPh sb="183" eb="185">
      <t>ヨウイン</t>
    </rPh>
    <rPh sb="192" eb="194">
      <t>ケイヒ</t>
    </rPh>
    <rPh sb="194" eb="197">
      <t>カイシュウリツ</t>
    </rPh>
    <rPh sb="198" eb="199">
      <t>ヒク</t>
    </rPh>
    <rPh sb="202" eb="205">
      <t>キギョウサイ</t>
    </rPh>
    <rPh sb="205" eb="207">
      <t>ザンダカ</t>
    </rPh>
    <rPh sb="207" eb="208">
      <t>タイ</t>
    </rPh>
    <rPh sb="208" eb="210">
      <t>ジギョウ</t>
    </rPh>
    <rPh sb="210" eb="212">
      <t>キボ</t>
    </rPh>
    <rPh sb="212" eb="214">
      <t>ヒリツ</t>
    </rPh>
    <rPh sb="215" eb="217">
      <t>ルイジ</t>
    </rPh>
    <rPh sb="217" eb="219">
      <t>ダンタイ</t>
    </rPh>
    <rPh sb="221" eb="222">
      <t>タカ</t>
    </rPh>
    <rPh sb="225" eb="227">
      <t>リョウキン</t>
    </rPh>
    <rPh sb="227" eb="229">
      <t>シュウニュウ</t>
    </rPh>
    <rPh sb="231" eb="233">
      <t>トウテイ</t>
    </rPh>
    <rPh sb="233" eb="234">
      <t>マカナ</t>
    </rPh>
    <rPh sb="245" eb="247">
      <t>イッパン</t>
    </rPh>
    <rPh sb="247" eb="249">
      <t>カイケイ</t>
    </rPh>
    <rPh sb="252" eb="254">
      <t>クリイ</t>
    </rPh>
    <rPh sb="255" eb="257">
      <t>イゾン</t>
    </rPh>
    <rPh sb="261" eb="263">
      <t>ジョウキョウ</t>
    </rPh>
    <rPh sb="271" eb="273">
      <t>コンゴ</t>
    </rPh>
    <rPh sb="274" eb="276">
      <t>リヨウ</t>
    </rPh>
    <rPh sb="276" eb="278">
      <t>ニンズウ</t>
    </rPh>
    <rPh sb="279" eb="281">
      <t>ゲンショウ</t>
    </rPh>
    <rPh sb="282" eb="284">
      <t>ヨソウ</t>
    </rPh>
    <rPh sb="291" eb="292">
      <t>キビ</t>
    </rPh>
    <rPh sb="294" eb="296">
      <t>ジョウキョウ</t>
    </rPh>
    <rPh sb="302" eb="304">
      <t>コウキョウ</t>
    </rPh>
    <rPh sb="304" eb="307">
      <t>ゲスイドウ</t>
    </rPh>
    <rPh sb="309" eb="311">
      <t>セツゾク</t>
    </rPh>
    <rPh sb="312" eb="314">
      <t>トウゴウ</t>
    </rPh>
    <rPh sb="316" eb="318">
      <t>ケントウ</t>
    </rPh>
    <rPh sb="322" eb="324">
      <t>ヒツヨウ</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</si>
  <si>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</si>
  <si>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</si>
  <si>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</si>
  <si>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</si>
  <si>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</si>
  <si>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</si>
  <si>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</si>
  <si>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</si>
  <si>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</si>
  <si>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</si>
  <si>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</si>
  <si>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</si>
  <si>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</si>
  <si>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</si>
  <si>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</si>
  <si>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</si>
  <si>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</si>
  <si>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</si>
  <si>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</si>
  <si>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</si>
  <si>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</si>
  <si>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</si>
  <si>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</si>
  <si>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</si>
  <si>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</si>
  <si>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</si>
  <si>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</si>
  <si>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</si>
  <si>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</si>
  <si>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</si>
  <si>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</si>
  <si>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</si>
  <si>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</si>
  <si>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</si>
  <si>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</si>
  <si>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</si>
  <si>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</si>
  <si>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</si>
  <si>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</si>
  <si>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</si>
  <si>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</si>
  <si>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</si>
  <si>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</si>
  <si>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</si>
  <si>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</si>
  <si>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</si>
  <si>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</si>
  <si>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</si>
  <si>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</si>
  <si>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</si>
  <si>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</si>
  <si>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</si>
  <si>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</si>
  <si>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</si>
  <si>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</si>
  <si>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</si>
  <si>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</si>
  <si>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</si>
  <si>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</si>
  <si>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</si>
  <si>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</si>
  <si>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</si>
  <si>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</si>
  <si>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</si>
  <si>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</si>
  <si>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</si>
  <si>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</si>
  <si>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</si>
  <si>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</si>
  <si>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</si>
  <si>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</si>
  <si>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</si>
  <si>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</si>
  <si>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</si>
  <si>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</si>
  <si>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人口減が続く限り経営は厳しくなる見通しです。
　椎出地区においては、処理槽の耐用年数を迎えるまでに公共下水道への接続も視野に入れる必要があります。</t>
    <rPh sb="1" eb="4">
      <t>ジンコウゲン</t>
    </rPh>
    <rPh sb="5" eb="6">
      <t>ツヅ</t>
    </rPh>
    <rPh sb="7" eb="8">
      <t>カギ</t>
    </rPh>
    <rPh sb="9" eb="11">
      <t>ケイエイ</t>
    </rPh>
    <rPh sb="12" eb="13">
      <t>キビ</t>
    </rPh>
    <rPh sb="17" eb="19">
      <t>ミトオ</t>
    </rPh>
    <rPh sb="25" eb="26">
      <t>シイ</t>
    </rPh>
    <rPh sb="26" eb="27">
      <t>デ</t>
    </rPh>
    <rPh sb="27" eb="29">
      <t>チク</t>
    </rPh>
    <rPh sb="35" eb="37">
      <t>ショリ</t>
    </rPh>
    <rPh sb="37" eb="38">
      <t>ソウ</t>
    </rPh>
    <rPh sb="39" eb="41">
      <t>タイヨウ</t>
    </rPh>
    <rPh sb="41" eb="43">
      <t>ネンスウ</t>
    </rPh>
    <rPh sb="44" eb="45">
      <t>ムカ</t>
    </rPh>
    <rPh sb="50" eb="52">
      <t>コウキョウ</t>
    </rPh>
    <rPh sb="52" eb="55">
      <t>ゲスイドウ</t>
    </rPh>
    <rPh sb="57" eb="59">
      <t>セツゾク</t>
    </rPh>
    <rPh sb="60" eb="62">
      <t>シヤ</t>
    </rPh>
    <rPh sb="63" eb="64">
      <t>イ</t>
    </rPh>
    <rPh sb="66" eb="68">
      <t>ヒツヨウ</t>
    </rPh>
    <phoneticPr fontId="1"/>
  </si>
  <si>
    <t>　椎出地区は供用開始後19年が経過し、計装機器、ポンプ類、ブロアー類で耐用年数を経過したものがあり、昨年は故障が発生しました。これからは、計画的に更新していく必要があります。</t>
    <rPh sb="1" eb="2">
      <t>シイ</t>
    </rPh>
    <rPh sb="2" eb="3">
      <t>デ</t>
    </rPh>
    <rPh sb="3" eb="5">
      <t>チク</t>
    </rPh>
    <rPh sb="6" eb="8">
      <t>キョウヨウ</t>
    </rPh>
    <rPh sb="8" eb="11">
      <t>カイシゴ</t>
    </rPh>
    <rPh sb="13" eb="14">
      <t>ネン</t>
    </rPh>
    <rPh sb="15" eb="17">
      <t>ケイカ</t>
    </rPh>
    <rPh sb="19" eb="21">
      <t>ケイソウ</t>
    </rPh>
    <rPh sb="21" eb="23">
      <t>キキ</t>
    </rPh>
    <rPh sb="27" eb="28">
      <t>ルイ</t>
    </rPh>
    <rPh sb="33" eb="34">
      <t>ルイ</t>
    </rPh>
    <rPh sb="35" eb="37">
      <t>タイヨウ</t>
    </rPh>
    <rPh sb="37" eb="39">
      <t>ネンスウ</t>
    </rPh>
    <rPh sb="40" eb="42">
      <t>ケイカ</t>
    </rPh>
    <rPh sb="50" eb="52">
      <t>サクネン</t>
    </rPh>
    <rPh sb="53" eb="55">
      <t>コショウ</t>
    </rPh>
    <rPh sb="56" eb="58">
      <t>ハッセイ</t>
    </rPh>
    <rPh sb="69" eb="72">
      <t>ケイカクテキ</t>
    </rPh>
    <rPh sb="73" eb="75">
      <t>コウシン</t>
    </rPh>
    <rPh sb="79" eb="8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</si>
</sst>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2.0499999999999998</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62.91</c:v>
                </c:pt>
                <c:pt idx="1">
                  <c:v>61.97</c:v>
                </c:pt>
                <c:pt idx="2">
                  <c:v>58.69</c:v>
                </c:pt>
                <c:pt idx="3">
                  <c:v>56.34</c:v>
                </c:pt>
                <c:pt idx="4">
                  <c:v>54.93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60.65</c:v>
                </c:pt>
                <c:pt idx="3">
                  <c:v>51.75</c:v>
                </c:pt>
                <c:pt idx="4">
                  <c:v>50.68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78.010000000000005</c:v>
                </c:pt>
                <c:pt idx="1">
                  <c:v>75.59</c:v>
                </c:pt>
                <c:pt idx="2">
                  <c:v>79.5</c:v>
                </c:pt>
                <c:pt idx="3">
                  <c:v>80.34</c:v>
                </c:pt>
                <c:pt idx="4">
                  <c:v>89.49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84.58</c:v>
                </c:pt>
                <c:pt idx="3">
                  <c:v>84.84</c:v>
                </c:pt>
                <c:pt idx="4">
                  <c:v>84.86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61.19</c:v>
                </c:pt>
                <c:pt idx="1">
                  <c:v>57.14</c:v>
                </c:pt>
                <c:pt idx="2">
                  <c:v>61.46</c:v>
                </c:pt>
                <c:pt idx="3">
                  <c:v>64.8</c:v>
                </c:pt>
                <c:pt idx="4">
                  <c:v>67.37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1739.08</c:v>
                </c:pt>
                <c:pt idx="1">
                  <c:v>1583.3</c:v>
                </c:pt>
                <c:pt idx="2">
                  <c:v>1275.3599999999999</c:v>
                </c:pt>
                <c:pt idx="3">
                  <c:v>1713.63</c:v>
                </c:pt>
                <c:pt idx="4">
                  <c:v>3055.11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974.93</c:v>
                </c:pt>
                <c:pt idx="3">
                  <c:v>855.8</c:v>
                </c:pt>
                <c:pt idx="4">
                  <c:v>789.46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28.67</c:v>
                </c:pt>
                <c:pt idx="1">
                  <c:v>32.82</c:v>
                </c:pt>
                <c:pt idx="2">
                  <c:v>28.53</c:v>
                </c:pt>
                <c:pt idx="3">
                  <c:v>32.42</c:v>
                </c:pt>
                <c:pt idx="4">
                  <c:v>34.46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55.32</c:v>
                </c:pt>
                <c:pt idx="3">
                  <c:v>59.8</c:v>
                </c:pt>
                <c:pt idx="4">
                  <c:v>57.77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551.45000000000005</c:v>
                </c:pt>
                <c:pt idx="1">
                  <c:v>477.77</c:v>
                </c:pt>
                <c:pt idx="2">
                  <c:v>576.24</c:v>
                </c:pt>
                <c:pt idx="3">
                  <c:v>524.09</c:v>
                </c:pt>
                <c:pt idx="4">
                  <c:v>500.47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283.17</c:v>
                </c:pt>
                <c:pt idx="3">
                  <c:v>263.76</c:v>
                </c:pt>
                <c:pt idx="4">
                  <c:v>274.35000000000002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C1" workbookViewId="0">
      <selection activeCell="BL1" sqref="BL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4324</v>
      </c>
      <c r="AM8" s="22"/>
      <c r="AN8" s="22"/>
      <c r="AO8" s="22"/>
      <c r="AP8" s="22"/>
      <c r="AQ8" s="22"/>
      <c r="AR8" s="22"/>
      <c r="AS8" s="22"/>
      <c r="AT8" s="7">
        <f>データ!T6</f>
        <v>44.15</v>
      </c>
      <c r="AU8" s="7"/>
      <c r="AV8" s="7"/>
      <c r="AW8" s="7"/>
      <c r="AX8" s="7"/>
      <c r="AY8" s="7"/>
      <c r="AZ8" s="7"/>
      <c r="BA8" s="7"/>
      <c r="BB8" s="7">
        <f>データ!U6</f>
        <v>97.94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34</v>
      </c>
      <c r="AU9" s="5"/>
      <c r="AV9" s="5"/>
      <c r="AW9" s="5"/>
      <c r="AX9" s="5"/>
      <c r="AY9" s="5"/>
      <c r="AZ9" s="5"/>
      <c r="BA9" s="5"/>
      <c r="BB9" s="5" t="s">
        <v>35</v>
      </c>
      <c r="BC9" s="5"/>
      <c r="BD9" s="5"/>
      <c r="BE9" s="5"/>
      <c r="BF9" s="5"/>
      <c r="BG9" s="5"/>
      <c r="BH9" s="5"/>
      <c r="BI9" s="5"/>
      <c r="BJ9" s="3"/>
      <c r="BK9" s="3"/>
      <c r="BL9" s="29" t="s">
        <v>38</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9.1</v>
      </c>
      <c r="Q10" s="7"/>
      <c r="R10" s="7"/>
      <c r="S10" s="7"/>
      <c r="T10" s="7"/>
      <c r="U10" s="7"/>
      <c r="V10" s="7"/>
      <c r="W10" s="7">
        <f>データ!Q6</f>
        <v>100</v>
      </c>
      <c r="X10" s="7"/>
      <c r="Y10" s="7"/>
      <c r="Z10" s="7"/>
      <c r="AA10" s="7"/>
      <c r="AB10" s="7"/>
      <c r="AC10" s="7"/>
      <c r="AD10" s="22">
        <f>データ!R6</f>
        <v>4100</v>
      </c>
      <c r="AE10" s="22"/>
      <c r="AF10" s="22"/>
      <c r="AG10" s="22"/>
      <c r="AH10" s="22"/>
      <c r="AI10" s="22"/>
      <c r="AJ10" s="22"/>
      <c r="AK10" s="2"/>
      <c r="AL10" s="22">
        <f>データ!V6</f>
        <v>390</v>
      </c>
      <c r="AM10" s="22"/>
      <c r="AN10" s="22"/>
      <c r="AO10" s="22"/>
      <c r="AP10" s="22"/>
      <c r="AQ10" s="22"/>
      <c r="AR10" s="22"/>
      <c r="AS10" s="22"/>
      <c r="AT10" s="7">
        <f>データ!W6</f>
        <v>0.23</v>
      </c>
      <c r="AU10" s="7"/>
      <c r="AV10" s="7"/>
      <c r="AW10" s="7"/>
      <c r="AX10" s="7"/>
      <c r="AY10" s="7"/>
      <c r="AZ10" s="7"/>
      <c r="BA10" s="7"/>
      <c r="BB10" s="7">
        <f>データ!X6</f>
        <v>1695.65</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49</v>
      </c>
      <c r="F85" s="12" t="s">
        <v>51</v>
      </c>
      <c r="G85" s="12" t="s">
        <v>52</v>
      </c>
      <c r="H85" s="12" t="s">
        <v>46</v>
      </c>
      <c r="I85" s="12" t="s">
        <v>12</v>
      </c>
      <c r="J85" s="12" t="s">
        <v>53</v>
      </c>
      <c r="K85" s="12" t="s">
        <v>54</v>
      </c>
      <c r="L85" s="12" t="s">
        <v>36</v>
      </c>
      <c r="M85" s="12" t="s">
        <v>40</v>
      </c>
      <c r="N85" s="12" t="s">
        <v>55</v>
      </c>
      <c r="O85" s="12" t="s">
        <v>56</v>
      </c>
    </row>
    <row r="86" spans="1:78" hidden="1">
      <c r="B86" s="12"/>
      <c r="C86" s="12"/>
      <c r="D86" s="12"/>
      <c r="E86" s="12" t="str">
        <f>データ!AI6</f>
        <v/>
      </c>
      <c r="F86" s="12" t="s">
        <v>43</v>
      </c>
      <c r="G86" s="12" t="s">
        <v>43</v>
      </c>
      <c r="H86" s="12" t="str">
        <f>データ!BP6</f>
        <v>【747.76】</v>
      </c>
      <c r="I86" s="12" t="str">
        <f>データ!CA6</f>
        <v>【59.51】</v>
      </c>
      <c r="J86" s="12" t="str">
        <f>データ!CL6</f>
        <v>【261.46】</v>
      </c>
      <c r="K86" s="12" t="str">
        <f>データ!CW6</f>
        <v>【52.23】</v>
      </c>
      <c r="L86" s="12" t="str">
        <f>データ!DH6</f>
        <v>【85.82】</v>
      </c>
      <c r="M86" s="12" t="s">
        <v>43</v>
      </c>
      <c r="N86" s="12" t="s">
        <v>43</v>
      </c>
      <c r="O86" s="12" t="str">
        <f>データ!EO6</f>
        <v>【0.02】</v>
      </c>
    </row>
  </sheetData>
  <sheetProtection algorithmName="SHA-512" hashValue="GYIzneUQx6ASMkyN+oMr3PY5YX7ohNrxE+Qr+UpF4EJB8e31tWczO1f7uw3+v//hcdRKi1IcSmmzDxm1JUbN0A==" saltValue="rVo3LZkk5e88PFL6FVLaH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37</v>
      </c>
      <c r="C3" s="62" t="s">
        <v>62</v>
      </c>
      <c r="D3" s="62" t="s">
        <v>63</v>
      </c>
      <c r="E3" s="62" t="s">
        <v>7</v>
      </c>
      <c r="F3" s="62" t="s">
        <v>6</v>
      </c>
      <c r="G3" s="62" t="s">
        <v>25</v>
      </c>
      <c r="H3" s="68" t="s">
        <v>59</v>
      </c>
      <c r="I3" s="71"/>
      <c r="J3" s="71"/>
      <c r="K3" s="71"/>
      <c r="L3" s="71"/>
      <c r="M3" s="71"/>
      <c r="N3" s="71"/>
      <c r="O3" s="71"/>
      <c r="P3" s="71"/>
      <c r="Q3" s="71"/>
      <c r="R3" s="71"/>
      <c r="S3" s="71"/>
      <c r="T3" s="71"/>
      <c r="U3" s="71"/>
      <c r="V3" s="71"/>
      <c r="W3" s="71"/>
      <c r="X3" s="76"/>
      <c r="Y3" s="79" t="s">
        <v>57</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50</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0</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8</v>
      </c>
      <c r="N5" s="70" t="s">
        <v>76</v>
      </c>
      <c r="O5" s="70" t="s">
        <v>77</v>
      </c>
      <c r="P5" s="70" t="s">
        <v>78</v>
      </c>
      <c r="Q5" s="70" t="s">
        <v>79</v>
      </c>
      <c r="R5" s="70" t="s">
        <v>80</v>
      </c>
      <c r="S5" s="70" t="s">
        <v>81</v>
      </c>
      <c r="T5" s="70" t="s">
        <v>82</v>
      </c>
      <c r="U5" s="70" t="s">
        <v>1</v>
      </c>
      <c r="V5" s="70" t="s">
        <v>3</v>
      </c>
      <c r="W5" s="70" t="s">
        <v>83</v>
      </c>
      <c r="X5" s="70" t="s">
        <v>84</v>
      </c>
      <c r="Y5" s="70" t="s">
        <v>85</v>
      </c>
      <c r="Z5" s="70" t="s">
        <v>86</v>
      </c>
      <c r="AA5" s="70" t="s">
        <v>87</v>
      </c>
      <c r="AB5" s="70" t="s">
        <v>88</v>
      </c>
      <c r="AC5" s="70" t="s">
        <v>89</v>
      </c>
      <c r="AD5" s="70" t="s">
        <v>90</v>
      </c>
      <c r="AE5" s="70" t="s">
        <v>92</v>
      </c>
      <c r="AF5" s="70" t="s">
        <v>93</v>
      </c>
      <c r="AG5" s="70" t="s">
        <v>94</v>
      </c>
      <c r="AH5" s="70" t="s">
        <v>95</v>
      </c>
      <c r="AI5" s="70" t="s">
        <v>48</v>
      </c>
      <c r="AJ5" s="70" t="s">
        <v>85</v>
      </c>
      <c r="AK5" s="70" t="s">
        <v>86</v>
      </c>
      <c r="AL5" s="70" t="s">
        <v>87</v>
      </c>
      <c r="AM5" s="70" t="s">
        <v>88</v>
      </c>
      <c r="AN5" s="70" t="s">
        <v>89</v>
      </c>
      <c r="AO5" s="70" t="s">
        <v>90</v>
      </c>
      <c r="AP5" s="70" t="s">
        <v>92</v>
      </c>
      <c r="AQ5" s="70" t="s">
        <v>93</v>
      </c>
      <c r="AR5" s="70" t="s">
        <v>94</v>
      </c>
      <c r="AS5" s="70" t="s">
        <v>95</v>
      </c>
      <c r="AT5" s="70" t="s">
        <v>91</v>
      </c>
      <c r="AU5" s="70" t="s">
        <v>85</v>
      </c>
      <c r="AV5" s="70" t="s">
        <v>86</v>
      </c>
      <c r="AW5" s="70" t="s">
        <v>87</v>
      </c>
      <c r="AX5" s="70" t="s">
        <v>88</v>
      </c>
      <c r="AY5" s="70" t="s">
        <v>89</v>
      </c>
      <c r="AZ5" s="70" t="s">
        <v>90</v>
      </c>
      <c r="BA5" s="70" t="s">
        <v>92</v>
      </c>
      <c r="BB5" s="70" t="s">
        <v>93</v>
      </c>
      <c r="BC5" s="70" t="s">
        <v>94</v>
      </c>
      <c r="BD5" s="70" t="s">
        <v>95</v>
      </c>
      <c r="BE5" s="70" t="s">
        <v>91</v>
      </c>
      <c r="BF5" s="70" t="s">
        <v>85</v>
      </c>
      <c r="BG5" s="70" t="s">
        <v>86</v>
      </c>
      <c r="BH5" s="70" t="s">
        <v>87</v>
      </c>
      <c r="BI5" s="70" t="s">
        <v>88</v>
      </c>
      <c r="BJ5" s="70" t="s">
        <v>89</v>
      </c>
      <c r="BK5" s="70" t="s">
        <v>90</v>
      </c>
      <c r="BL5" s="70" t="s">
        <v>92</v>
      </c>
      <c r="BM5" s="70" t="s">
        <v>93</v>
      </c>
      <c r="BN5" s="70" t="s">
        <v>94</v>
      </c>
      <c r="BO5" s="70" t="s">
        <v>95</v>
      </c>
      <c r="BP5" s="70" t="s">
        <v>91</v>
      </c>
      <c r="BQ5" s="70" t="s">
        <v>85</v>
      </c>
      <c r="BR5" s="70" t="s">
        <v>86</v>
      </c>
      <c r="BS5" s="70" t="s">
        <v>87</v>
      </c>
      <c r="BT5" s="70" t="s">
        <v>88</v>
      </c>
      <c r="BU5" s="70" t="s">
        <v>89</v>
      </c>
      <c r="BV5" s="70" t="s">
        <v>90</v>
      </c>
      <c r="BW5" s="70" t="s">
        <v>92</v>
      </c>
      <c r="BX5" s="70" t="s">
        <v>93</v>
      </c>
      <c r="BY5" s="70" t="s">
        <v>94</v>
      </c>
      <c r="BZ5" s="70" t="s">
        <v>95</v>
      </c>
      <c r="CA5" s="70" t="s">
        <v>91</v>
      </c>
      <c r="CB5" s="70" t="s">
        <v>85</v>
      </c>
      <c r="CC5" s="70" t="s">
        <v>86</v>
      </c>
      <c r="CD5" s="70" t="s">
        <v>87</v>
      </c>
      <c r="CE5" s="70" t="s">
        <v>88</v>
      </c>
      <c r="CF5" s="70" t="s">
        <v>89</v>
      </c>
      <c r="CG5" s="70" t="s">
        <v>90</v>
      </c>
      <c r="CH5" s="70" t="s">
        <v>92</v>
      </c>
      <c r="CI5" s="70" t="s">
        <v>93</v>
      </c>
      <c r="CJ5" s="70" t="s">
        <v>94</v>
      </c>
      <c r="CK5" s="70" t="s">
        <v>95</v>
      </c>
      <c r="CL5" s="70" t="s">
        <v>91</v>
      </c>
      <c r="CM5" s="70" t="s">
        <v>85</v>
      </c>
      <c r="CN5" s="70" t="s">
        <v>86</v>
      </c>
      <c r="CO5" s="70" t="s">
        <v>87</v>
      </c>
      <c r="CP5" s="70" t="s">
        <v>88</v>
      </c>
      <c r="CQ5" s="70" t="s">
        <v>89</v>
      </c>
      <c r="CR5" s="70" t="s">
        <v>90</v>
      </c>
      <c r="CS5" s="70" t="s">
        <v>92</v>
      </c>
      <c r="CT5" s="70" t="s">
        <v>93</v>
      </c>
      <c r="CU5" s="70" t="s">
        <v>94</v>
      </c>
      <c r="CV5" s="70" t="s">
        <v>95</v>
      </c>
      <c r="CW5" s="70" t="s">
        <v>91</v>
      </c>
      <c r="CX5" s="70" t="s">
        <v>85</v>
      </c>
      <c r="CY5" s="70" t="s">
        <v>86</v>
      </c>
      <c r="CZ5" s="70" t="s">
        <v>87</v>
      </c>
      <c r="DA5" s="70" t="s">
        <v>88</v>
      </c>
      <c r="DB5" s="70" t="s">
        <v>89</v>
      </c>
      <c r="DC5" s="70" t="s">
        <v>90</v>
      </c>
      <c r="DD5" s="70" t="s">
        <v>92</v>
      </c>
      <c r="DE5" s="70" t="s">
        <v>93</v>
      </c>
      <c r="DF5" s="70" t="s">
        <v>94</v>
      </c>
      <c r="DG5" s="70" t="s">
        <v>95</v>
      </c>
      <c r="DH5" s="70" t="s">
        <v>91</v>
      </c>
      <c r="DI5" s="70" t="s">
        <v>85</v>
      </c>
      <c r="DJ5" s="70" t="s">
        <v>86</v>
      </c>
      <c r="DK5" s="70" t="s">
        <v>87</v>
      </c>
      <c r="DL5" s="70" t="s">
        <v>88</v>
      </c>
      <c r="DM5" s="70" t="s">
        <v>89</v>
      </c>
      <c r="DN5" s="70" t="s">
        <v>90</v>
      </c>
      <c r="DO5" s="70" t="s">
        <v>92</v>
      </c>
      <c r="DP5" s="70" t="s">
        <v>93</v>
      </c>
      <c r="DQ5" s="70" t="s">
        <v>94</v>
      </c>
      <c r="DR5" s="70" t="s">
        <v>95</v>
      </c>
      <c r="DS5" s="70" t="s">
        <v>91</v>
      </c>
      <c r="DT5" s="70" t="s">
        <v>85</v>
      </c>
      <c r="DU5" s="70" t="s">
        <v>86</v>
      </c>
      <c r="DV5" s="70" t="s">
        <v>87</v>
      </c>
      <c r="DW5" s="70" t="s">
        <v>88</v>
      </c>
      <c r="DX5" s="70" t="s">
        <v>89</v>
      </c>
      <c r="DY5" s="70" t="s">
        <v>90</v>
      </c>
      <c r="DZ5" s="70" t="s">
        <v>92</v>
      </c>
      <c r="EA5" s="70" t="s">
        <v>93</v>
      </c>
      <c r="EB5" s="70" t="s">
        <v>94</v>
      </c>
      <c r="EC5" s="70" t="s">
        <v>95</v>
      </c>
      <c r="ED5" s="70" t="s">
        <v>91</v>
      </c>
      <c r="EE5" s="70" t="s">
        <v>85</v>
      </c>
      <c r="EF5" s="70" t="s">
        <v>86</v>
      </c>
      <c r="EG5" s="70" t="s">
        <v>87</v>
      </c>
      <c r="EH5" s="70" t="s">
        <v>88</v>
      </c>
      <c r="EI5" s="70" t="s">
        <v>89</v>
      </c>
      <c r="EJ5" s="70" t="s">
        <v>90</v>
      </c>
      <c r="EK5" s="70" t="s">
        <v>92</v>
      </c>
      <c r="EL5" s="70" t="s">
        <v>93</v>
      </c>
      <c r="EM5" s="70" t="s">
        <v>94</v>
      </c>
      <c r="EN5" s="70" t="s">
        <v>95</v>
      </c>
      <c r="EO5" s="70" t="s">
        <v>91</v>
      </c>
    </row>
    <row r="6" spans="1:145" s="59" customFormat="1">
      <c r="A6" s="60" t="s">
        <v>96</v>
      </c>
      <c r="B6" s="65">
        <f t="shared" ref="B6:X6" si="1">B7</f>
        <v>2018</v>
      </c>
      <c r="C6" s="65">
        <f t="shared" si="1"/>
        <v>303437</v>
      </c>
      <c r="D6" s="65">
        <f t="shared" si="1"/>
        <v>47</v>
      </c>
      <c r="E6" s="65">
        <f t="shared" si="1"/>
        <v>17</v>
      </c>
      <c r="F6" s="65">
        <f t="shared" si="1"/>
        <v>5</v>
      </c>
      <c r="G6" s="65">
        <f t="shared" si="1"/>
        <v>0</v>
      </c>
      <c r="H6" s="65" t="str">
        <f t="shared" si="1"/>
        <v>和歌山県　九度山町</v>
      </c>
      <c r="I6" s="65" t="str">
        <f t="shared" si="1"/>
        <v>法非適用</v>
      </c>
      <c r="J6" s="65" t="str">
        <f t="shared" si="1"/>
        <v>下水道事業</v>
      </c>
      <c r="K6" s="65" t="str">
        <f t="shared" si="1"/>
        <v>農業集落排水</v>
      </c>
      <c r="L6" s="65" t="str">
        <f t="shared" si="1"/>
        <v>F2</v>
      </c>
      <c r="M6" s="65" t="str">
        <f t="shared" si="1"/>
        <v>非設置</v>
      </c>
      <c r="N6" s="73" t="str">
        <f t="shared" si="1"/>
        <v>-</v>
      </c>
      <c r="O6" s="73" t="str">
        <f t="shared" si="1"/>
        <v>該当数値なし</v>
      </c>
      <c r="P6" s="73">
        <f t="shared" si="1"/>
        <v>9.1</v>
      </c>
      <c r="Q6" s="73">
        <f t="shared" si="1"/>
        <v>100</v>
      </c>
      <c r="R6" s="73">
        <f t="shared" si="1"/>
        <v>4100</v>
      </c>
      <c r="S6" s="73">
        <f t="shared" si="1"/>
        <v>4324</v>
      </c>
      <c r="T6" s="73">
        <f t="shared" si="1"/>
        <v>44.15</v>
      </c>
      <c r="U6" s="73">
        <f t="shared" si="1"/>
        <v>97.94</v>
      </c>
      <c r="V6" s="73">
        <f t="shared" si="1"/>
        <v>390</v>
      </c>
      <c r="W6" s="73">
        <f t="shared" si="1"/>
        <v>0.23</v>
      </c>
      <c r="X6" s="73">
        <f t="shared" si="1"/>
        <v>1695.65</v>
      </c>
      <c r="Y6" s="81">
        <f t="shared" ref="Y6:AH6" si="2">IF(Y7="",NA(),Y7)</f>
        <v>61.19</v>
      </c>
      <c r="Z6" s="81">
        <f t="shared" si="2"/>
        <v>57.14</v>
      </c>
      <c r="AA6" s="81">
        <f t="shared" si="2"/>
        <v>61.46</v>
      </c>
      <c r="AB6" s="81">
        <f t="shared" si="2"/>
        <v>64.8</v>
      </c>
      <c r="AC6" s="81">
        <f t="shared" si="2"/>
        <v>67.37</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1739.08</v>
      </c>
      <c r="BG6" s="81">
        <f t="shared" si="5"/>
        <v>1583.3</v>
      </c>
      <c r="BH6" s="81">
        <f t="shared" si="5"/>
        <v>1275.3599999999999</v>
      </c>
      <c r="BI6" s="81">
        <f t="shared" si="5"/>
        <v>1713.63</v>
      </c>
      <c r="BJ6" s="81">
        <f t="shared" si="5"/>
        <v>3055.11</v>
      </c>
      <c r="BK6" s="81">
        <f t="shared" si="5"/>
        <v>1044.8</v>
      </c>
      <c r="BL6" s="81">
        <f t="shared" si="5"/>
        <v>1081.8</v>
      </c>
      <c r="BM6" s="81">
        <f t="shared" si="5"/>
        <v>974.93</v>
      </c>
      <c r="BN6" s="81">
        <f t="shared" si="5"/>
        <v>855.8</v>
      </c>
      <c r="BO6" s="81">
        <f t="shared" si="5"/>
        <v>789.46</v>
      </c>
      <c r="BP6" s="73" t="str">
        <f>IF(BP7="","",IF(BP7="-","【-】","【"&amp;SUBSTITUTE(TEXT(BP7,"#,##0.00"),"-","△")&amp;"】"))</f>
        <v>【747.76】</v>
      </c>
      <c r="BQ6" s="81">
        <f t="shared" ref="BQ6:BZ6" si="6">IF(BQ7="",NA(),BQ7)</f>
        <v>28.67</v>
      </c>
      <c r="BR6" s="81">
        <f t="shared" si="6"/>
        <v>32.82</v>
      </c>
      <c r="BS6" s="81">
        <f t="shared" si="6"/>
        <v>28.53</v>
      </c>
      <c r="BT6" s="81">
        <f t="shared" si="6"/>
        <v>32.42</v>
      </c>
      <c r="BU6" s="81">
        <f t="shared" si="6"/>
        <v>34.46</v>
      </c>
      <c r="BV6" s="81">
        <f t="shared" si="6"/>
        <v>50.82</v>
      </c>
      <c r="BW6" s="81">
        <f t="shared" si="6"/>
        <v>52.19</v>
      </c>
      <c r="BX6" s="81">
        <f t="shared" si="6"/>
        <v>55.32</v>
      </c>
      <c r="BY6" s="81">
        <f t="shared" si="6"/>
        <v>59.8</v>
      </c>
      <c r="BZ6" s="81">
        <f t="shared" si="6"/>
        <v>57.77</v>
      </c>
      <c r="CA6" s="73" t="str">
        <f>IF(CA7="","",IF(CA7="-","【-】","【"&amp;SUBSTITUTE(TEXT(CA7,"#,##0.00"),"-","△")&amp;"】"))</f>
        <v>【59.51】</v>
      </c>
      <c r="CB6" s="81">
        <f t="shared" ref="CB6:CK6" si="7">IF(CB7="",NA(),CB7)</f>
        <v>551.45000000000005</v>
      </c>
      <c r="CC6" s="81">
        <f t="shared" si="7"/>
        <v>477.77</v>
      </c>
      <c r="CD6" s="81">
        <f t="shared" si="7"/>
        <v>576.24</v>
      </c>
      <c r="CE6" s="81">
        <f t="shared" si="7"/>
        <v>524.09</v>
      </c>
      <c r="CF6" s="81">
        <f t="shared" si="7"/>
        <v>500.47</v>
      </c>
      <c r="CG6" s="81">
        <f t="shared" si="7"/>
        <v>300.52</v>
      </c>
      <c r="CH6" s="81">
        <f t="shared" si="7"/>
        <v>296.14</v>
      </c>
      <c r="CI6" s="81">
        <f t="shared" si="7"/>
        <v>283.17</v>
      </c>
      <c r="CJ6" s="81">
        <f t="shared" si="7"/>
        <v>263.76</v>
      </c>
      <c r="CK6" s="81">
        <f t="shared" si="7"/>
        <v>274.35000000000002</v>
      </c>
      <c r="CL6" s="73" t="str">
        <f>IF(CL7="","",IF(CL7="-","【-】","【"&amp;SUBSTITUTE(TEXT(CL7,"#,##0.00"),"-","△")&amp;"】"))</f>
        <v>【261.46】</v>
      </c>
      <c r="CM6" s="81">
        <f t="shared" ref="CM6:CV6" si="8">IF(CM7="",NA(),CM7)</f>
        <v>62.91</v>
      </c>
      <c r="CN6" s="81">
        <f t="shared" si="8"/>
        <v>61.97</v>
      </c>
      <c r="CO6" s="81">
        <f t="shared" si="8"/>
        <v>58.69</v>
      </c>
      <c r="CP6" s="81">
        <f t="shared" si="8"/>
        <v>56.34</v>
      </c>
      <c r="CQ6" s="81">
        <f t="shared" si="8"/>
        <v>54.93</v>
      </c>
      <c r="CR6" s="81">
        <f t="shared" si="8"/>
        <v>53.24</v>
      </c>
      <c r="CS6" s="81">
        <f t="shared" si="8"/>
        <v>52.31</v>
      </c>
      <c r="CT6" s="81">
        <f t="shared" si="8"/>
        <v>60.65</v>
      </c>
      <c r="CU6" s="81">
        <f t="shared" si="8"/>
        <v>51.75</v>
      </c>
      <c r="CV6" s="81">
        <f t="shared" si="8"/>
        <v>50.68</v>
      </c>
      <c r="CW6" s="73" t="str">
        <f>IF(CW7="","",IF(CW7="-","【-】","【"&amp;SUBSTITUTE(TEXT(CW7,"#,##0.00"),"-","△")&amp;"】"))</f>
        <v>【52.23】</v>
      </c>
      <c r="CX6" s="81">
        <f t="shared" ref="CX6:DG6" si="9">IF(CX7="",NA(),CX7)</f>
        <v>78.010000000000005</v>
      </c>
      <c r="CY6" s="81">
        <f t="shared" si="9"/>
        <v>75.59</v>
      </c>
      <c r="CZ6" s="81">
        <f t="shared" si="9"/>
        <v>79.5</v>
      </c>
      <c r="DA6" s="81">
        <f t="shared" si="9"/>
        <v>80.34</v>
      </c>
      <c r="DB6" s="81">
        <f t="shared" si="9"/>
        <v>89.49</v>
      </c>
      <c r="DC6" s="81">
        <f t="shared" si="9"/>
        <v>84.07</v>
      </c>
      <c r="DD6" s="81">
        <f t="shared" si="9"/>
        <v>84.32</v>
      </c>
      <c r="DE6" s="81">
        <f t="shared" si="9"/>
        <v>84.58</v>
      </c>
      <c r="DF6" s="81">
        <f t="shared" si="9"/>
        <v>84.84</v>
      </c>
      <c r="DG6" s="81">
        <f t="shared" si="9"/>
        <v>84.86</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1.e-002</v>
      </c>
      <c r="EO6" s="73" t="str">
        <f>IF(EO7="","",IF(EO7="-","【-】","【"&amp;SUBSTITUTE(TEXT(EO7,"#,##0.00"),"-","△")&amp;"】"))</f>
        <v>【0.02】</v>
      </c>
    </row>
    <row r="7" spans="1:145" s="59" customFormat="1">
      <c r="A7" s="60"/>
      <c r="B7" s="66">
        <v>2018</v>
      </c>
      <c r="C7" s="66">
        <v>303437</v>
      </c>
      <c r="D7" s="66">
        <v>47</v>
      </c>
      <c r="E7" s="66">
        <v>17</v>
      </c>
      <c r="F7" s="66">
        <v>5</v>
      </c>
      <c r="G7" s="66">
        <v>0</v>
      </c>
      <c r="H7" s="66" t="s">
        <v>97</v>
      </c>
      <c r="I7" s="66" t="s">
        <v>98</v>
      </c>
      <c r="J7" s="66" t="s">
        <v>99</v>
      </c>
      <c r="K7" s="66" t="s">
        <v>100</v>
      </c>
      <c r="L7" s="66" t="s">
        <v>101</v>
      </c>
      <c r="M7" s="66" t="s">
        <v>102</v>
      </c>
      <c r="N7" s="74" t="s">
        <v>43</v>
      </c>
      <c r="O7" s="74" t="s">
        <v>103</v>
      </c>
      <c r="P7" s="74">
        <v>9.1</v>
      </c>
      <c r="Q7" s="74">
        <v>100</v>
      </c>
      <c r="R7" s="74">
        <v>4100</v>
      </c>
      <c r="S7" s="74">
        <v>4324</v>
      </c>
      <c r="T7" s="74">
        <v>44.15</v>
      </c>
      <c r="U7" s="74">
        <v>97.94</v>
      </c>
      <c r="V7" s="74">
        <v>390</v>
      </c>
      <c r="W7" s="74">
        <v>0.23</v>
      </c>
      <c r="X7" s="74">
        <v>1695.65</v>
      </c>
      <c r="Y7" s="74">
        <v>61.19</v>
      </c>
      <c r="Z7" s="74">
        <v>57.14</v>
      </c>
      <c r="AA7" s="74">
        <v>61.46</v>
      </c>
      <c r="AB7" s="74">
        <v>64.8</v>
      </c>
      <c r="AC7" s="74">
        <v>67.37</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1739.08</v>
      </c>
      <c r="BG7" s="74">
        <v>1583.3</v>
      </c>
      <c r="BH7" s="74">
        <v>1275.3599999999999</v>
      </c>
      <c r="BI7" s="74">
        <v>1713.63</v>
      </c>
      <c r="BJ7" s="74">
        <v>3055.11</v>
      </c>
      <c r="BK7" s="74">
        <v>1044.8</v>
      </c>
      <c r="BL7" s="74">
        <v>1081.8</v>
      </c>
      <c r="BM7" s="74">
        <v>974.93</v>
      </c>
      <c r="BN7" s="74">
        <v>855.8</v>
      </c>
      <c r="BO7" s="74">
        <v>789.46</v>
      </c>
      <c r="BP7" s="74">
        <v>747.76</v>
      </c>
      <c r="BQ7" s="74">
        <v>28.67</v>
      </c>
      <c r="BR7" s="74">
        <v>32.82</v>
      </c>
      <c r="BS7" s="74">
        <v>28.53</v>
      </c>
      <c r="BT7" s="74">
        <v>32.42</v>
      </c>
      <c r="BU7" s="74">
        <v>34.46</v>
      </c>
      <c r="BV7" s="74">
        <v>50.82</v>
      </c>
      <c r="BW7" s="74">
        <v>52.19</v>
      </c>
      <c r="BX7" s="74">
        <v>55.32</v>
      </c>
      <c r="BY7" s="74">
        <v>59.8</v>
      </c>
      <c r="BZ7" s="74">
        <v>57.77</v>
      </c>
      <c r="CA7" s="74">
        <v>59.51</v>
      </c>
      <c r="CB7" s="74">
        <v>551.45000000000005</v>
      </c>
      <c r="CC7" s="74">
        <v>477.77</v>
      </c>
      <c r="CD7" s="74">
        <v>576.24</v>
      </c>
      <c r="CE7" s="74">
        <v>524.09</v>
      </c>
      <c r="CF7" s="74">
        <v>500.47</v>
      </c>
      <c r="CG7" s="74">
        <v>300.52</v>
      </c>
      <c r="CH7" s="74">
        <v>296.14</v>
      </c>
      <c r="CI7" s="74">
        <v>283.17</v>
      </c>
      <c r="CJ7" s="74">
        <v>263.76</v>
      </c>
      <c r="CK7" s="74">
        <v>274.35000000000002</v>
      </c>
      <c r="CL7" s="74">
        <v>261.45999999999998</v>
      </c>
      <c r="CM7" s="74">
        <v>62.91</v>
      </c>
      <c r="CN7" s="74">
        <v>61.97</v>
      </c>
      <c r="CO7" s="74">
        <v>58.69</v>
      </c>
      <c r="CP7" s="74">
        <v>56.34</v>
      </c>
      <c r="CQ7" s="74">
        <v>54.93</v>
      </c>
      <c r="CR7" s="74">
        <v>53.24</v>
      </c>
      <c r="CS7" s="74">
        <v>52.31</v>
      </c>
      <c r="CT7" s="74">
        <v>60.65</v>
      </c>
      <c r="CU7" s="74">
        <v>51.75</v>
      </c>
      <c r="CV7" s="74">
        <v>50.68</v>
      </c>
      <c r="CW7" s="74">
        <v>52.23</v>
      </c>
      <c r="CX7" s="74">
        <v>78.010000000000005</v>
      </c>
      <c r="CY7" s="74">
        <v>75.59</v>
      </c>
      <c r="CZ7" s="74">
        <v>79.5</v>
      </c>
      <c r="DA7" s="74">
        <v>80.34</v>
      </c>
      <c r="DB7" s="74">
        <v>89.49</v>
      </c>
      <c r="DC7" s="74">
        <v>84.07</v>
      </c>
      <c r="DD7" s="74">
        <v>84.32</v>
      </c>
      <c r="DE7" s="74">
        <v>84.58</v>
      </c>
      <c r="DF7" s="74">
        <v>84.84</v>
      </c>
      <c r="DG7" s="74">
        <v>84.86</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2.0499999999999998</v>
      </c>
      <c r="EM7" s="74">
        <v>1.e-002</v>
      </c>
      <c r="EN7" s="74">
        <v>1.e-002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37</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玉置　和弘</cp:lastModifiedBy>
  <dcterms:created xsi:type="dcterms:W3CDTF">2019-12-05T05:21:20Z</dcterms:created>
  <dcterms:modified xsi:type="dcterms:W3CDTF">2020-02-03T14:46:43Z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2020-02-03T14:46:43Z</vt:filetime>
  </property>
</Properties>
</file>