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shibao-k\Desktop\"/>
    </mc:Choice>
  </mc:AlternateContent>
  <xr:revisionPtr revIDLastSave="0" documentId="13_ncr:1_{3C58726D-48EF-429B-B00B-067422EA6514}" xr6:coauthVersionLast="43" xr6:coauthVersionMax="43" xr10:uidLastSave="{00000000-0000-0000-0000-000000000000}"/>
  <workbookProtection workbookAlgorithmName="SHA-512" workbookHashValue="NwlfANfvDVC7uoKYcpw5MZTvywH5GzqAqdEN2taEIj1LV9VZGOE+9xaK/pZ4bys7/e/Kx13LzM7hx/D0YaAByQ==" workbookSaltValue="WIZs3OGQT8eeablPhrBOwQ==" workbookSpinCount="100000" lockStructure="1"/>
  <bookViews>
    <workbookView xWindow="20370" yWindow="-120" windowWidth="29040" windowHeight="164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W10" i="4"/>
  <c r="I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<sst xmlns="http://schemas.openxmlformats.org/spreadsheetml/2006/main" count="220" uniqueCount="108">
  <si>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</si>
  <si>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</si>
  <si>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</si>
  <si>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</si>
  <si>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</si>
  <si>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</si>
  <si>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</si>
  <si>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</si>
  <si>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</si>
  <si>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</si>
  <si>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</si>
  <si>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</si>
  <si>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</si>
  <si>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</si>
  <si>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</si>
  <si>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</si>
  <si>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</si>
  <si>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</si>
  <si>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</si>
  <si>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</si>
  <si>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</si>
  <si>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</si>
  <si>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</si>
  <si>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</si>
  <si>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</si>
  <si>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</si>
  <si>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</si>
  <si>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</si>
  <si>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</si>
  <si>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</si>
  <si>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</si>
  <si>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</si>
  <si>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</si>
  <si>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</si>
  <si>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</si>
  <si>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</si>
  <si>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</si>
  <si>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</si>
  <si>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</si>
  <si>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</si>
  <si>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</si>
  <si>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</si>
  <si>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</si>
  <si>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</si>
  <si>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</si>
  <si>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</si>
  <si>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</si>
  <si>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</si>
  <si>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</si>
  <si>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</si>
  <si>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</si>
  <si>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</si>
  <si>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</si>
  <si>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</si>
  <si>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</si>
  <si>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</si>
  <si>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</si>
  <si>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</si>
  <si>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</si>
  <si>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</si>
  <si>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</si>
  <si>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</si>
  <si>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</si>
  <si>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</si>
  <si>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</si>
  <si>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</si>
  <si>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</si>
  <si>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</si>
  <si>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</si>
  <si>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</si>
  <si>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</si>
  <si>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</si>
  <si>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</si>
  <si>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</si>
  <si>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</si>
  <si>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</si>
  <si>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</si>
  <si>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</si>
  <si>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</si>
  <si>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</si>
  <si>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</si>
  <si>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</si>
  <si>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</si>
  <si>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</si>
  <si>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</si>
  <si>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</si>
  <si>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</si>
  <si>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</si>
  <si>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</si>
  <si>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</si>
  <si>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</si>
  <si>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</si>
  <si>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</si>
  <si>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</si>
  <si>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</si>
  <si>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</si>
  <si>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</si>
  <si>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</si>
  <si>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</si>
  <si>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</si>
  <si>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</si>
  <si>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</si>
  <si>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</si>
  <si>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</si>
  <si>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</si>
  <si>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平成26年度より毎年平均約1.7％伸びており、平成24年度より50％を超えている状況である。平成30年においては、管路の布設替え工事等を行った為、管路更新率は1.42％となっている。給水区域内における総管延長約38kmにおいて、管路経年化率が50％を超える現状を踏まえ、計画的に老朽管の布設替えを行っていく。</t>
    <rPh sb="13" eb="15">
      <t>ヘイセイ</t>
    </rPh>
    <rPh sb="17" eb="19">
      <t>ネンド</t>
    </rPh>
    <rPh sb="21" eb="23">
      <t>マイトシ</t>
    </rPh>
    <rPh sb="23" eb="25">
      <t>ヘイキン</t>
    </rPh>
    <rPh sb="25" eb="26">
      <t>ヤク</t>
    </rPh>
    <rPh sb="59" eb="61">
      <t>ヘイセイ</t>
    </rPh>
    <rPh sb="70" eb="72">
      <t>カンロ</t>
    </rPh>
    <rPh sb="75" eb="76">
      <t>カ</t>
    </rPh>
    <rPh sb="77" eb="79">
      <t>コウジ</t>
    </rPh>
    <rPh sb="79" eb="80">
      <t>トウ</t>
    </rPh>
    <rPh sb="84" eb="85">
      <t>タメ</t>
    </rPh>
    <rPh sb="86" eb="88">
      <t>カンロ</t>
    </rPh>
    <rPh sb="88" eb="90">
      <t>コウシン</t>
    </rPh>
    <rPh sb="90" eb="91">
      <t>リツ</t>
    </rPh>
    <phoneticPr fontId="4"/>
  </si>
  <si>
    <t>　現在のところ経常収支比率及び料金回収率は100％以上あり、黒字会計により経営しているが、給水人口が減少している現在、今後も収益が減少していくものと思われる。施設更新事業を含め、今後も健全な経営を目指し長期的な運営計画を検討していく。</t>
    <rPh sb="79" eb="81">
      <t>シセツ</t>
    </rPh>
    <rPh sb="81" eb="83">
      <t>コウシン</t>
    </rPh>
    <rPh sb="83" eb="85">
      <t>ジギョウ</t>
    </rPh>
    <rPh sb="86" eb="87">
      <t>フク</t>
    </rPh>
    <phoneticPr fontId="4"/>
  </si>
  <si>
    <t>　経常収支比率は100％以上あり、平成30年度において人件費減により経常費用が減少した為、前年度より2.48ポイント上がっている。
　累積欠損金比率は、長年にわたり0％であるが、令和元年度より浄水場の施設更新を計画していくにあたり、大規模投資が行われれば減価償却費及び起債償還による利益剰余金の減少が見込まれる。　　　　　　　　　　　　　　　　　　　　　　　　　　　　　　　　　　　　　　　　　　　　　　　　　
 流動比率は100％以上であるが、前年度に比べ管路布設替え工事等により98.89ポイント減少した。また、今後浄水場の施設更新等により現金の減少が見込まれるため、比率の減少が見込まれる。　　　　　　　　
 企業債残高対給水収益比率は、年平均約13ポイントの減少傾向であるが、今後の施設更新により企業債の増加が見込まれる。
　料金回収率については100％を超えているが、給水収益は昨年度より0.4％減少しており、有収水量も減少傾向である。　　　　　　　　　　　　　　　　　　　
　給水原価は、有収水量が年約1％づつ減少しているものの、経常費用が減少した為前年度より3.75ポイント増加している。
　施設利用率は有収水量の減少に伴い、全体的に減少傾向で推移しており、今後も人口減少が更に進むことにより利用率の減少が見込まれる。　　　　　　　　　　　　　　　　
　有収率は5ヶ年平均92.8％であり、類似団体に比べて高い率となっているが、年約0.3ポイントづつ減少している為、計画的な管路更新を検討していく必要がある。。</t>
    <rPh sb="12" eb="14">
      <t>イジョウ</t>
    </rPh>
    <rPh sb="21" eb="23">
      <t>ネンド</t>
    </rPh>
    <rPh sb="27" eb="30">
      <t>ジンケンヒ</t>
    </rPh>
    <rPh sb="30" eb="31">
      <t>ゲン</t>
    </rPh>
    <rPh sb="34" eb="36">
      <t>ケイジョウ</t>
    </rPh>
    <rPh sb="36" eb="38">
      <t>ヒヨウ</t>
    </rPh>
    <rPh sb="39" eb="41">
      <t>ゲンショウ</t>
    </rPh>
    <rPh sb="43" eb="44">
      <t>タメ</t>
    </rPh>
    <rPh sb="45" eb="48">
      <t>ゼンネンド</t>
    </rPh>
    <rPh sb="58" eb="59">
      <t>ア</t>
    </rPh>
    <rPh sb="89" eb="91">
      <t>レイワ</t>
    </rPh>
    <rPh sb="91" eb="94">
      <t>ガンネンド</t>
    </rPh>
    <rPh sb="105" eb="107">
      <t>ケイカク</t>
    </rPh>
    <rPh sb="127" eb="129">
      <t>ゲンカ</t>
    </rPh>
    <rPh sb="129" eb="132">
      <t>ショウキャクヒ</t>
    </rPh>
    <rPh sb="132" eb="133">
      <t>オヨ</t>
    </rPh>
    <rPh sb="134" eb="136">
      <t>キサイ</t>
    </rPh>
    <rPh sb="136" eb="138">
      <t>ショウカン</t>
    </rPh>
    <rPh sb="216" eb="218">
      <t>イジョウ</t>
    </rPh>
    <rPh sb="223" eb="226">
      <t>ゼンネンド</t>
    </rPh>
    <rPh sb="227" eb="228">
      <t>クラ</t>
    </rPh>
    <rPh sb="229" eb="231">
      <t>カンロ</t>
    </rPh>
    <rPh sb="231" eb="233">
      <t>フセツ</t>
    </rPh>
    <rPh sb="233" eb="234">
      <t>カ</t>
    </rPh>
    <rPh sb="235" eb="237">
      <t>コウジ</t>
    </rPh>
    <rPh sb="237" eb="238">
      <t>トウ</t>
    </rPh>
    <rPh sb="250" eb="252">
      <t>ゲンショウ</t>
    </rPh>
    <rPh sb="260" eb="262">
      <t>ジョウスイ</t>
    </rPh>
    <rPh sb="262" eb="263">
      <t>バ</t>
    </rPh>
    <rPh sb="264" eb="266">
      <t>シセツ</t>
    </rPh>
    <rPh sb="286" eb="288">
      <t>ヒリツ</t>
    </rPh>
    <rPh sb="325" eb="326">
      <t>ヤク</t>
    </rPh>
    <rPh sb="342" eb="344">
      <t>コンゴ</t>
    </rPh>
    <rPh sb="345" eb="347">
      <t>シセツ</t>
    </rPh>
    <rPh sb="347" eb="349">
      <t>コウシン</t>
    </rPh>
    <rPh sb="356" eb="358">
      <t>ゾウカ</t>
    </rPh>
    <rPh sb="359" eb="361">
      <t>ミコ</t>
    </rPh>
    <rPh sb="367" eb="369">
      <t>リョウキン</t>
    </rPh>
    <rPh sb="369" eb="372">
      <t>カイシュウリツ</t>
    </rPh>
    <rPh sb="382" eb="383">
      <t>コ</t>
    </rPh>
    <rPh sb="389" eb="391">
      <t>キュウスイ</t>
    </rPh>
    <rPh sb="391" eb="393">
      <t>シュウエキ</t>
    </rPh>
    <rPh sb="394" eb="397">
      <t>サクネンド</t>
    </rPh>
    <rPh sb="403" eb="405">
      <t>ゲンショウ</t>
    </rPh>
    <rPh sb="410" eb="412">
      <t>ユウシュウ</t>
    </rPh>
    <rPh sb="412" eb="414">
      <t>スイリョウ</t>
    </rPh>
    <rPh sb="415" eb="417">
      <t>ゲンショウ</t>
    </rPh>
    <rPh sb="417" eb="419">
      <t>ケイコウ</t>
    </rPh>
    <rPh sb="450" eb="452">
      <t>ユウシュウ</t>
    </rPh>
    <rPh sb="452" eb="454">
      <t>スイリョウ</t>
    </rPh>
    <rPh sb="455" eb="456">
      <t>ネン</t>
    </rPh>
    <rPh sb="456" eb="457">
      <t>ヤク</t>
    </rPh>
    <rPh sb="461" eb="463">
      <t>ゲンショウ</t>
    </rPh>
    <rPh sb="471" eb="473">
      <t>ケイジョウ</t>
    </rPh>
    <rPh sb="473" eb="475">
      <t>ヒヨウ</t>
    </rPh>
    <rPh sb="476" eb="478">
      <t>ゲンショウ</t>
    </rPh>
    <rPh sb="480" eb="481">
      <t>タメ</t>
    </rPh>
    <rPh sb="481" eb="484">
      <t>ゼンネンド</t>
    </rPh>
    <rPh sb="494" eb="496">
      <t>ゾウカ</t>
    </rPh>
    <rPh sb="509" eb="511">
      <t>ユウシュウ</t>
    </rPh>
    <rPh sb="602" eb="604">
      <t>ルイジ</t>
    </rPh>
    <rPh sb="604" eb="606">
      <t>ダンタイ</t>
    </rPh>
    <rPh sb="607" eb="608">
      <t>クラ</t>
    </rPh>
    <rPh sb="610" eb="611">
      <t>タカ</t>
    </rPh>
    <rPh sb="612" eb="613">
      <t>リツ</t>
    </rPh>
    <rPh sb="621" eb="622">
      <t>ネン</t>
    </rPh>
    <rPh sb="622" eb="623">
      <t>ヤク</t>
    </rPh>
    <rPh sb="632" eb="634">
      <t>ゲンショウ</t>
    </rPh>
    <rPh sb="638" eb="639">
      <t>タメ</t>
    </rPh>
    <rPh sb="640" eb="643">
      <t>ケイカクテキ</t>
    </rPh>
    <rPh sb="644" eb="646">
      <t>カンロ</t>
    </rPh>
    <rPh sb="646" eb="648">
      <t>コウシン</t>
    </rPh>
    <rPh sb="649" eb="651">
      <t>ケントウ</t>
    </rPh>
    <rPh sb="655" eb="6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</si>
</sst>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0.35</c:v>
                </c:pt>
                <c:pt idx="1">
                  <c:v>1.75</c:v>
                </c:pt>
                <c:pt idx="2" formatCode="#,##0.00;&quot;△&quot;#,##0.00">
                  <c:v>0</c:v>
                </c:pt>
                <c:pt idx="3" formatCode="#,##0.00;&quot;△&quot;#,##0.00">
                  <c:v>0</c:v>
                </c:pt>
                <c:pt idx="4">
                  <c:v>1.42</c:v>
                </c:pt>
              </c:numCache>
            </c:numRef>
          </c:val>
          <c:extLst>
            <c:ext xmlns:c16="http://schemas.microsoft.com/office/drawing/2014/chart" uri="{C3380CC4-5D6E-409C-BE32-E72D297353CC}">
              <c16:uniqueId val="{00000000-C517-4E2D-A3E9-E74180124CB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0.41</c:v>
                </c:pt>
                <c:pt idx="3">
                  <c:v>0.4</c:v>
                </c:pt>
                <c:pt idx="4">
                  <c:v>0.32</c:v>
                </c:pt>
              </c:numCache>
            </c:numRef>
          </c:val>
          <c:smooth val="0"/>
          <c:extLst>
            <c:ext xmlns:c16="http://schemas.microsoft.com/office/drawing/2014/chart" uri="{C3380CC4-5D6E-409C-BE32-E72D297353CC}">
              <c16:uniqueId val="{00000001-C517-4E2D-A3E9-E74180124CB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60.56</c:v>
                </c:pt>
                <c:pt idx="1">
                  <c:v>59.69</c:v>
                </c:pt>
                <c:pt idx="2">
                  <c:v>59.88</c:v>
                </c:pt>
                <c:pt idx="3">
                  <c:v>58.85</c:v>
                </c:pt>
                <c:pt idx="4">
                  <c:v>58.7</c:v>
                </c:pt>
              </c:numCache>
            </c:numRef>
          </c:val>
          <c:extLst>
            <c:ext xmlns:c16="http://schemas.microsoft.com/office/drawing/2014/chart" uri="{C3380CC4-5D6E-409C-BE32-E72D297353CC}">
              <c16:uniqueId val="{00000000-8425-4CEC-AB3C-C351C01402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41.09</c:v>
                </c:pt>
                <c:pt idx="3">
                  <c:v>38.979999999999997</c:v>
                </c:pt>
                <c:pt idx="4">
                  <c:v>39.61</c:v>
                </c:pt>
              </c:numCache>
            </c:numRef>
          </c:val>
          <c:smooth val="0"/>
          <c:extLst>
            <c:ext xmlns:c16="http://schemas.microsoft.com/office/drawing/2014/chart" uri="{C3380CC4-5D6E-409C-BE32-E72D297353CC}">
              <c16:uniqueId val="{00000001-8425-4CEC-AB3C-C351C01402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93.33</c:v>
                </c:pt>
                <c:pt idx="1">
                  <c:v>93.1</c:v>
                </c:pt>
                <c:pt idx="2">
                  <c:v>92.8</c:v>
                </c:pt>
                <c:pt idx="3">
                  <c:v>92.5</c:v>
                </c:pt>
                <c:pt idx="4">
                  <c:v>92.12</c:v>
                </c:pt>
              </c:numCache>
            </c:numRef>
          </c:val>
          <c:extLst>
            <c:ext xmlns:c16="http://schemas.microsoft.com/office/drawing/2014/chart" uri="{C3380CC4-5D6E-409C-BE32-E72D297353CC}">
              <c16:uniqueId val="{00000000-1E89-494A-B9B3-37FCB2DAEA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75.91</c:v>
                </c:pt>
                <c:pt idx="3">
                  <c:v>75.010000000000005</c:v>
                </c:pt>
                <c:pt idx="4">
                  <c:v>72.959999999999994</c:v>
                </c:pt>
              </c:numCache>
            </c:numRef>
          </c:val>
          <c:smooth val="0"/>
          <c:extLst>
            <c:ext xmlns:c16="http://schemas.microsoft.com/office/drawing/2014/chart" uri="{C3380CC4-5D6E-409C-BE32-E72D297353CC}">
              <c16:uniqueId val="{00000001-1E89-494A-B9B3-37FCB2DAEA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104.5</c:v>
                </c:pt>
                <c:pt idx="1">
                  <c:v>108.5</c:v>
                </c:pt>
                <c:pt idx="2">
                  <c:v>117.38</c:v>
                </c:pt>
                <c:pt idx="3">
                  <c:v>102.45</c:v>
                </c:pt>
                <c:pt idx="4">
                  <c:v>104.93</c:v>
                </c:pt>
              </c:numCache>
            </c:numRef>
          </c:val>
          <c:extLst>
            <c:ext xmlns:c16="http://schemas.microsoft.com/office/drawing/2014/chart" uri="{C3380CC4-5D6E-409C-BE32-E72D297353CC}">
              <c16:uniqueId val="{00000000-77A8-4710-AFA9-7E93DACF73E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114.74</c:v>
                </c:pt>
                <c:pt idx="3">
                  <c:v>104.85</c:v>
                </c:pt>
                <c:pt idx="4">
                  <c:v>107.64</c:v>
                </c:pt>
              </c:numCache>
            </c:numRef>
          </c:val>
          <c:smooth val="0"/>
          <c:extLst>
            <c:ext xmlns:c16="http://schemas.microsoft.com/office/drawing/2014/chart" uri="{C3380CC4-5D6E-409C-BE32-E72D297353CC}">
              <c16:uniqueId val="{00000001-77A8-4710-AFA9-7E93DACF73E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53.05</c:v>
                </c:pt>
                <c:pt idx="1">
                  <c:v>54.84</c:v>
                </c:pt>
                <c:pt idx="2">
                  <c:v>56.92</c:v>
                </c:pt>
                <c:pt idx="3">
                  <c:v>58.98</c:v>
                </c:pt>
                <c:pt idx="4">
                  <c:v>60.01</c:v>
                </c:pt>
              </c:numCache>
            </c:numRef>
          </c:val>
          <c:extLst>
            <c:ext xmlns:c16="http://schemas.microsoft.com/office/drawing/2014/chart" uri="{C3380CC4-5D6E-409C-BE32-E72D297353CC}">
              <c16:uniqueId val="{00000000-5754-4223-8233-42C8FCC9529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52.4</c:v>
                </c:pt>
                <c:pt idx="3">
                  <c:v>51.89</c:v>
                </c:pt>
                <c:pt idx="4">
                  <c:v>54.09</c:v>
                </c:pt>
              </c:numCache>
            </c:numRef>
          </c:val>
          <c:smooth val="0"/>
          <c:extLst>
            <c:ext xmlns:c16="http://schemas.microsoft.com/office/drawing/2014/chart" uri="{C3380CC4-5D6E-409C-BE32-E72D297353CC}">
              <c16:uniqueId val="{00000001-5754-4223-8233-42C8FCC9529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50.21</c:v>
                </c:pt>
                <c:pt idx="1">
                  <c:v>49.83</c:v>
                </c:pt>
                <c:pt idx="2">
                  <c:v>53.39</c:v>
                </c:pt>
                <c:pt idx="3">
                  <c:v>53.39</c:v>
                </c:pt>
                <c:pt idx="4">
                  <c:v>52.34</c:v>
                </c:pt>
              </c:numCache>
            </c:numRef>
          </c:val>
          <c:extLst>
            <c:ext xmlns:c16="http://schemas.microsoft.com/office/drawing/2014/chart" uri="{C3380CC4-5D6E-409C-BE32-E72D297353CC}">
              <c16:uniqueId val="{00000000-5ECB-4DF5-9CB2-4A07016E4F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14.01</c:v>
                </c:pt>
                <c:pt idx="3">
                  <c:v>14.74</c:v>
                </c:pt>
                <c:pt idx="4">
                  <c:v>18.68</c:v>
                </c:pt>
              </c:numCache>
            </c:numRef>
          </c:val>
          <c:smooth val="0"/>
          <c:extLst>
            <c:ext xmlns:c16="http://schemas.microsoft.com/office/drawing/2014/chart" uri="{C3380CC4-5D6E-409C-BE32-E72D297353CC}">
              <c16:uniqueId val="{00000001-5ECB-4DF5-9CB2-4A07016E4F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D2-475D-B5BC-E36C375A112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27.19</c:v>
                </c:pt>
                <c:pt idx="3">
                  <c:v>27.52</c:v>
                </c:pt>
                <c:pt idx="4">
                  <c:v>30.84</c:v>
                </c:pt>
              </c:numCache>
            </c:numRef>
          </c:val>
          <c:smooth val="0"/>
          <c:extLst>
            <c:ext xmlns:c16="http://schemas.microsoft.com/office/drawing/2014/chart" uri="{C3380CC4-5D6E-409C-BE32-E72D297353CC}">
              <c16:uniqueId val="{00000001-24D2-475D-B5BC-E36C375A112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810.67</c:v>
                </c:pt>
                <c:pt idx="1">
                  <c:v>1138.72</c:v>
                </c:pt>
                <c:pt idx="2">
                  <c:v>1108.1600000000001</c:v>
                </c:pt>
                <c:pt idx="3">
                  <c:v>1319.74</c:v>
                </c:pt>
                <c:pt idx="4">
                  <c:v>1220.8499999999999</c:v>
                </c:pt>
              </c:numCache>
            </c:numRef>
          </c:val>
          <c:extLst>
            <c:ext xmlns:c16="http://schemas.microsoft.com/office/drawing/2014/chart" uri="{C3380CC4-5D6E-409C-BE32-E72D297353CC}">
              <c16:uniqueId val="{00000000-152D-4C66-81DB-4407876181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477.44</c:v>
                </c:pt>
                <c:pt idx="3">
                  <c:v>445.85</c:v>
                </c:pt>
                <c:pt idx="4">
                  <c:v>450.54</c:v>
                </c:pt>
              </c:numCache>
            </c:numRef>
          </c:val>
          <c:smooth val="0"/>
          <c:extLst>
            <c:ext xmlns:c16="http://schemas.microsoft.com/office/drawing/2014/chart" uri="{C3380CC4-5D6E-409C-BE32-E72D297353CC}">
              <c16:uniqueId val="{00000001-152D-4C66-81DB-4407876181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254.95</c:v>
                </c:pt>
                <c:pt idx="1">
                  <c:v>243.85</c:v>
                </c:pt>
                <c:pt idx="2">
                  <c:v>229.01</c:v>
                </c:pt>
                <c:pt idx="3">
                  <c:v>217.7</c:v>
                </c:pt>
                <c:pt idx="4">
                  <c:v>202.45</c:v>
                </c:pt>
              </c:numCache>
            </c:numRef>
          </c:val>
          <c:extLst>
            <c:ext xmlns:c16="http://schemas.microsoft.com/office/drawing/2014/chart" uri="{C3380CC4-5D6E-409C-BE32-E72D297353CC}">
              <c16:uniqueId val="{00000000-4616-43EE-9A43-5FAC7C21DB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485.75</c:v>
                </c:pt>
                <c:pt idx="3">
                  <c:v>516.34</c:v>
                </c:pt>
                <c:pt idx="4">
                  <c:v>496.56</c:v>
                </c:pt>
              </c:numCache>
            </c:numRef>
          </c:val>
          <c:smooth val="0"/>
          <c:extLst>
            <c:ext xmlns:c16="http://schemas.microsoft.com/office/drawing/2014/chart" uri="{C3380CC4-5D6E-409C-BE32-E72D297353CC}">
              <c16:uniqueId val="{00000001-4616-43EE-9A43-5FAC7C21DB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100.34</c:v>
                </c:pt>
                <c:pt idx="1">
                  <c:v>106.26</c:v>
                </c:pt>
                <c:pt idx="2">
                  <c:v>116.25</c:v>
                </c:pt>
                <c:pt idx="3">
                  <c:v>101.28</c:v>
                </c:pt>
                <c:pt idx="4">
                  <c:v>103.87</c:v>
                </c:pt>
              </c:numCache>
            </c:numRef>
          </c:val>
          <c:extLst>
            <c:ext xmlns:c16="http://schemas.microsoft.com/office/drawing/2014/chart" uri="{C3380CC4-5D6E-409C-BE32-E72D297353CC}">
              <c16:uniqueId val="{00000000-D787-47F4-8926-B0F796AF46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83.59</c:v>
                </c:pt>
                <c:pt idx="3">
                  <c:v>83.27</c:v>
                </c:pt>
                <c:pt idx="4">
                  <c:v>84.9</c:v>
                </c:pt>
              </c:numCache>
            </c:numRef>
          </c:val>
          <c:smooth val="0"/>
          <c:extLst>
            <c:ext xmlns:c16="http://schemas.microsoft.com/office/drawing/2014/chart" uri="{C3380CC4-5D6E-409C-BE32-E72D297353CC}">
              <c16:uniqueId val="{00000001-D787-47F4-8926-B0F796AF46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165.91</c:v>
                </c:pt>
                <c:pt idx="1">
                  <c:v>156.65</c:v>
                </c:pt>
                <c:pt idx="2">
                  <c:v>143.4</c:v>
                </c:pt>
                <c:pt idx="3">
                  <c:v>164.8</c:v>
                </c:pt>
                <c:pt idx="4">
                  <c:v>161.05000000000001</c:v>
                </c:pt>
              </c:numCache>
            </c:numRef>
          </c:val>
          <c:extLst>
            <c:ext xmlns:c16="http://schemas.microsoft.com/office/drawing/2014/chart" uri="{C3380CC4-5D6E-409C-BE32-E72D297353CC}">
              <c16:uniqueId val="{00000000-0304-4032-9110-567D7D8A74E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230.22</c:v>
                </c:pt>
                <c:pt idx="3">
                  <c:v>228.81</c:v>
                </c:pt>
                <c:pt idx="4">
                  <c:v>231.9</c:v>
                </c:pt>
              </c:numCache>
            </c:numRef>
          </c:val>
          <c:smooth val="0"/>
          <c:extLst>
            <c:ext xmlns:c16="http://schemas.microsoft.com/office/drawing/2014/chart" uri="{C3380CC4-5D6E-409C-BE32-E72D297353CC}">
              <c16:uniqueId val="{00000001-0304-4032-9110-567D7D8A74E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4" zoomScaleNormal="100" workbookViewId="0">
      <selection activeCell="CD20" sqref="CD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紀美野町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A9</v>
      </c>
      <c r="X8" s="82"/>
      <c r="Y8" s="82"/>
      <c r="Z8" s="82"/>
      <c r="AA8" s="82"/>
      <c r="AB8" s="82"/>
      <c r="AC8" s="82"/>
      <c r="AD8" s="82" t="str">
        <f>データ!$M$6</f>
        <v>非設置</v>
      </c>
      <c r="AE8" s="82"/>
      <c r="AF8" s="82"/>
      <c r="AG8" s="82"/>
      <c r="AH8" s="82"/>
      <c r="AI8" s="82"/>
      <c r="AJ8" s="82"/>
      <c r="AK8" s="4"/>
      <c r="AL8" s="70">
        <f>データ!$R$6</f>
        <v>8914</v>
      </c>
      <c r="AM8" s="70"/>
      <c r="AN8" s="70"/>
      <c r="AO8" s="70"/>
      <c r="AP8" s="70"/>
      <c r="AQ8" s="70"/>
      <c r="AR8" s="70"/>
      <c r="AS8" s="70"/>
      <c r="AT8" s="66">
        <f>データ!$S$6</f>
        <v>128.34</v>
      </c>
      <c r="AU8" s="67"/>
      <c r="AV8" s="67"/>
      <c r="AW8" s="67"/>
      <c r="AX8" s="67"/>
      <c r="AY8" s="67"/>
      <c r="AZ8" s="67"/>
      <c r="BA8" s="67"/>
      <c r="BB8" s="69">
        <f>データ!$T$6</f>
        <v>69.459999999999994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73.23</v>
      </c>
      <c r="J10" s="67"/>
      <c r="K10" s="67"/>
      <c r="L10" s="67"/>
      <c r="M10" s="67"/>
      <c r="N10" s="67"/>
      <c r="O10" s="68"/>
      <c r="P10" s="69">
        <f>データ!$P$6</f>
        <v>53.74</v>
      </c>
      <c r="Q10" s="69"/>
      <c r="R10" s="69"/>
      <c r="S10" s="69"/>
      <c r="T10" s="69"/>
      <c r="U10" s="69"/>
      <c r="V10" s="69"/>
      <c r="W10" s="70">
        <f>データ!$Q$6</f>
        <v>3218</v>
      </c>
      <c r="X10" s="70"/>
      <c r="Y10" s="70"/>
      <c r="Z10" s="70"/>
      <c r="AA10" s="70"/>
      <c r="AB10" s="70"/>
      <c r="AC10" s="70"/>
      <c r="AD10" s="2"/>
      <c r="AE10" s="2"/>
      <c r="AF10" s="2"/>
      <c r="AG10" s="2"/>
      <c r="AH10" s="4"/>
      <c r="AI10" s="4"/>
      <c r="AJ10" s="4"/>
      <c r="AK10" s="4"/>
      <c r="AL10" s="70">
        <f>データ!$U$6</f>
        <v>4756</v>
      </c>
      <c r="AM10" s="70"/>
      <c r="AN10" s="70"/>
      <c r="AO10" s="70"/>
      <c r="AP10" s="70"/>
      <c r="AQ10" s="70"/>
      <c r="AR10" s="70"/>
      <c r="AS10" s="70"/>
      <c r="AT10" s="66">
        <f>データ!$V$6</f>
        <v>14.02</v>
      </c>
      <c r="AU10" s="67"/>
      <c r="AV10" s="67"/>
      <c r="AW10" s="67"/>
      <c r="AX10" s="67"/>
      <c r="AY10" s="67"/>
      <c r="AZ10" s="67"/>
      <c r="BA10" s="67"/>
      <c r="BB10" s="69">
        <f>データ!$W$6</f>
        <v>339.23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xYnUxI/oDMJtp/QU20b4nTElif78XYZmTrphqFci4nqRPuOfQHaEKDKu4WP+HxXu2OkCqC94zo+40xPu6xoAMQ==" saltValue="QR1W/7AdaLLhmtflENYw6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303046</v>
      </c>
      <c r="D6" s="34">
        <f t="shared" si="3"/>
        <v>46</v>
      </c>
      <c r="E6" s="34">
        <f t="shared" si="3"/>
        <v>1</v>
      </c>
      <c r="F6" s="34">
        <f t="shared" si="3"/>
        <v>0</v>
      </c>
      <c r="G6" s="34">
        <f t="shared" si="3"/>
        <v>1</v>
      </c>
      <c r="H6" s="34" t="str">
        <f t="shared" si="3"/>
        <v>和歌山県　紀美野町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73.23</v>
      </c>
      <c r="P6" s="35">
        <f t="shared" si="3"/>
        <v>53.74</v>
      </c>
      <c r="Q6" s="35">
        <f t="shared" si="3"/>
        <v>3218</v>
      </c>
      <c r="R6" s="35">
        <f t="shared" si="3"/>
        <v>8914</v>
      </c>
      <c r="S6" s="35">
        <f t="shared" si="3"/>
        <v>128.34</v>
      </c>
      <c r="T6" s="35">
        <f t="shared" si="3"/>
        <v>69.459999999999994</v>
      </c>
      <c r="U6" s="35">
        <f t="shared" si="3"/>
        <v>4756</v>
      </c>
      <c r="V6" s="35">
        <f t="shared" si="3"/>
        <v>14.02</v>
      </c>
      <c r="W6" s="35">
        <f t="shared" si="3"/>
        <v>339.23</v>
      </c>
      <c r="X6" s="36">
        <f>IF(X7="",NA(),X7)</f>
        <v>104.5</v>
      </c>
      <c r="Y6" s="36">
        <f t="shared" ref="Y6:AG6" si="4">IF(Y7="",NA(),Y7)</f>
        <v>108.5</v>
      </c>
      <c r="Z6" s="36">
        <f t="shared" si="4"/>
        <v>117.38</v>
      </c>
      <c r="AA6" s="36">
        <f t="shared" si="4"/>
        <v>102.45</v>
      </c>
      <c r="AB6" s="36">
        <f t="shared" si="4"/>
        <v>104.93</v>
      </c>
      <c r="AC6" s="36">
        <f t="shared" si="4"/>
        <v>107.2</v>
      </c>
      <c r="AD6" s="36">
        <f t="shared" si="4"/>
        <v>106.62</v>
      </c>
      <c r="AE6" s="36">
        <f t="shared" si="4"/>
        <v>114.74</v>
      </c>
      <c r="AF6" s="36">
        <f t="shared" si="4"/>
        <v>104.85</v>
      </c>
      <c r="AG6" s="36">
        <f t="shared" si="4"/>
        <v>107.64</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27.19</v>
      </c>
      <c r="AQ6" s="36">
        <f t="shared" si="5"/>
        <v>27.52</v>
      </c>
      <c r="AR6" s="36">
        <f t="shared" si="5"/>
        <v>30.84</v>
      </c>
      <c r="AS6" s="35" t="str">
        <f>IF(AS7="","",IF(AS7="-","【-】","【"&amp;SUBSTITUTE(TEXT(AS7,"#,##0.00"),"-","△")&amp;"】"))</f>
        <v>【1.05】</v>
      </c>
      <c r="AT6" s="36">
        <f>IF(AT7="",NA(),AT7)</f>
        <v>810.67</v>
      </c>
      <c r="AU6" s="36">
        <f t="shared" ref="AU6:BC6" si="6">IF(AU7="",NA(),AU7)</f>
        <v>1138.72</v>
      </c>
      <c r="AV6" s="36">
        <f t="shared" si="6"/>
        <v>1108.1600000000001</v>
      </c>
      <c r="AW6" s="36">
        <f t="shared" si="6"/>
        <v>1319.74</v>
      </c>
      <c r="AX6" s="36">
        <f t="shared" si="6"/>
        <v>1220.8499999999999</v>
      </c>
      <c r="AY6" s="36">
        <f t="shared" si="6"/>
        <v>434.72</v>
      </c>
      <c r="AZ6" s="36">
        <f t="shared" si="6"/>
        <v>416.14</v>
      </c>
      <c r="BA6" s="36">
        <f t="shared" si="6"/>
        <v>477.44</v>
      </c>
      <c r="BB6" s="36">
        <f t="shared" si="6"/>
        <v>445.85</v>
      </c>
      <c r="BC6" s="36">
        <f t="shared" si="6"/>
        <v>450.54</v>
      </c>
      <c r="BD6" s="35" t="str">
        <f>IF(BD7="","",IF(BD7="-","【-】","【"&amp;SUBSTITUTE(TEXT(BD7,"#,##0.00"),"-","△")&amp;"】"))</f>
        <v>【261.93】</v>
      </c>
      <c r="BE6" s="36">
        <f>IF(BE7="",NA(),BE7)</f>
        <v>254.95</v>
      </c>
      <c r="BF6" s="36">
        <f t="shared" ref="BF6:BN6" si="7">IF(BF7="",NA(),BF7)</f>
        <v>243.85</v>
      </c>
      <c r="BG6" s="36">
        <f t="shared" si="7"/>
        <v>229.01</v>
      </c>
      <c r="BH6" s="36">
        <f t="shared" si="7"/>
        <v>217.7</v>
      </c>
      <c r="BI6" s="36">
        <f t="shared" si="7"/>
        <v>202.45</v>
      </c>
      <c r="BJ6" s="36">
        <f t="shared" si="7"/>
        <v>495.76</v>
      </c>
      <c r="BK6" s="36">
        <f t="shared" si="7"/>
        <v>487.22</v>
      </c>
      <c r="BL6" s="36">
        <f t="shared" si="7"/>
        <v>485.75</v>
      </c>
      <c r="BM6" s="36">
        <f t="shared" si="7"/>
        <v>516.34</v>
      </c>
      <c r="BN6" s="36">
        <f t="shared" si="7"/>
        <v>496.56</v>
      </c>
      <c r="BO6" s="35" t="str">
        <f>IF(BO7="","",IF(BO7="-","【-】","【"&amp;SUBSTITUTE(TEXT(BO7,"#,##0.00"),"-","△")&amp;"】"))</f>
        <v>【270.46】</v>
      </c>
      <c r="BP6" s="36">
        <f>IF(BP7="",NA(),BP7)</f>
        <v>100.34</v>
      </c>
      <c r="BQ6" s="36">
        <f t="shared" ref="BQ6:BY6" si="8">IF(BQ7="",NA(),BQ7)</f>
        <v>106.26</v>
      </c>
      <c r="BR6" s="36">
        <f t="shared" si="8"/>
        <v>116.25</v>
      </c>
      <c r="BS6" s="36">
        <f t="shared" si="8"/>
        <v>101.28</v>
      </c>
      <c r="BT6" s="36">
        <f t="shared" si="8"/>
        <v>103.87</v>
      </c>
      <c r="BU6" s="36">
        <f t="shared" si="8"/>
        <v>93.66</v>
      </c>
      <c r="BV6" s="36">
        <f t="shared" si="8"/>
        <v>92.76</v>
      </c>
      <c r="BW6" s="36">
        <f t="shared" si="8"/>
        <v>83.59</v>
      </c>
      <c r="BX6" s="36">
        <f t="shared" si="8"/>
        <v>83.27</v>
      </c>
      <c r="BY6" s="36">
        <f t="shared" si="8"/>
        <v>84.9</v>
      </c>
      <c r="BZ6" s="35" t="str">
        <f>IF(BZ7="","",IF(BZ7="-","【-】","【"&amp;SUBSTITUTE(TEXT(BZ7,"#,##0.00"),"-","△")&amp;"】"))</f>
        <v>【103.91】</v>
      </c>
      <c r="CA6" s="36">
        <f>IF(CA7="",NA(),CA7)</f>
        <v>165.91</v>
      </c>
      <c r="CB6" s="36">
        <f t="shared" ref="CB6:CJ6" si="9">IF(CB7="",NA(),CB7)</f>
        <v>156.65</v>
      </c>
      <c r="CC6" s="36">
        <f t="shared" si="9"/>
        <v>143.4</v>
      </c>
      <c r="CD6" s="36">
        <f t="shared" si="9"/>
        <v>164.8</v>
      </c>
      <c r="CE6" s="36">
        <f t="shared" si="9"/>
        <v>161.05000000000001</v>
      </c>
      <c r="CF6" s="36">
        <f t="shared" si="9"/>
        <v>208.21</v>
      </c>
      <c r="CG6" s="36">
        <f t="shared" si="9"/>
        <v>208.67</v>
      </c>
      <c r="CH6" s="36">
        <f t="shared" si="9"/>
        <v>230.22</v>
      </c>
      <c r="CI6" s="36">
        <f t="shared" si="9"/>
        <v>228.81</v>
      </c>
      <c r="CJ6" s="36">
        <f t="shared" si="9"/>
        <v>231.9</v>
      </c>
      <c r="CK6" s="35" t="str">
        <f>IF(CK7="","",IF(CK7="-","【-】","【"&amp;SUBSTITUTE(TEXT(CK7,"#,##0.00"),"-","△")&amp;"】"))</f>
        <v>【167.11】</v>
      </c>
      <c r="CL6" s="36">
        <f>IF(CL7="",NA(),CL7)</f>
        <v>60.56</v>
      </c>
      <c r="CM6" s="36">
        <f t="shared" ref="CM6:CU6" si="10">IF(CM7="",NA(),CM7)</f>
        <v>59.69</v>
      </c>
      <c r="CN6" s="36">
        <f t="shared" si="10"/>
        <v>59.88</v>
      </c>
      <c r="CO6" s="36">
        <f t="shared" si="10"/>
        <v>58.85</v>
      </c>
      <c r="CP6" s="36">
        <f t="shared" si="10"/>
        <v>58.7</v>
      </c>
      <c r="CQ6" s="36">
        <f t="shared" si="10"/>
        <v>49.22</v>
      </c>
      <c r="CR6" s="36">
        <f t="shared" si="10"/>
        <v>49.08</v>
      </c>
      <c r="CS6" s="36">
        <f t="shared" si="10"/>
        <v>41.09</v>
      </c>
      <c r="CT6" s="36">
        <f t="shared" si="10"/>
        <v>38.979999999999997</v>
      </c>
      <c r="CU6" s="36">
        <f t="shared" si="10"/>
        <v>39.61</v>
      </c>
      <c r="CV6" s="35" t="str">
        <f>IF(CV7="","",IF(CV7="-","【-】","【"&amp;SUBSTITUTE(TEXT(CV7,"#,##0.00"),"-","△")&amp;"】"))</f>
        <v>【60.27】</v>
      </c>
      <c r="CW6" s="36">
        <f>IF(CW7="",NA(),CW7)</f>
        <v>93.33</v>
      </c>
      <c r="CX6" s="36">
        <f t="shared" ref="CX6:DF6" si="11">IF(CX7="",NA(),CX7)</f>
        <v>93.1</v>
      </c>
      <c r="CY6" s="36">
        <f t="shared" si="11"/>
        <v>92.8</v>
      </c>
      <c r="CZ6" s="36">
        <f t="shared" si="11"/>
        <v>92.5</v>
      </c>
      <c r="DA6" s="36">
        <f t="shared" si="11"/>
        <v>92.12</v>
      </c>
      <c r="DB6" s="36">
        <f t="shared" si="11"/>
        <v>79.48</v>
      </c>
      <c r="DC6" s="36">
        <f t="shared" si="11"/>
        <v>79.3</v>
      </c>
      <c r="DD6" s="36">
        <f t="shared" si="11"/>
        <v>75.91</v>
      </c>
      <c r="DE6" s="36">
        <f t="shared" si="11"/>
        <v>75.010000000000005</v>
      </c>
      <c r="DF6" s="36">
        <f t="shared" si="11"/>
        <v>72.959999999999994</v>
      </c>
      <c r="DG6" s="35" t="str">
        <f>IF(DG7="","",IF(DG7="-","【-】","【"&amp;SUBSTITUTE(TEXT(DG7,"#,##0.00"),"-","△")&amp;"】"))</f>
        <v>【89.92】</v>
      </c>
      <c r="DH6" s="36">
        <f>IF(DH7="",NA(),DH7)</f>
        <v>53.05</v>
      </c>
      <c r="DI6" s="36">
        <f t="shared" ref="DI6:DQ6" si="12">IF(DI7="",NA(),DI7)</f>
        <v>54.84</v>
      </c>
      <c r="DJ6" s="36">
        <f t="shared" si="12"/>
        <v>56.92</v>
      </c>
      <c r="DK6" s="36">
        <f t="shared" si="12"/>
        <v>58.98</v>
      </c>
      <c r="DL6" s="36">
        <f t="shared" si="12"/>
        <v>60.01</v>
      </c>
      <c r="DM6" s="36">
        <f t="shared" si="12"/>
        <v>46.12</v>
      </c>
      <c r="DN6" s="36">
        <f t="shared" si="12"/>
        <v>47.44</v>
      </c>
      <c r="DO6" s="36">
        <f t="shared" si="12"/>
        <v>52.4</v>
      </c>
      <c r="DP6" s="36">
        <f t="shared" si="12"/>
        <v>51.89</v>
      </c>
      <c r="DQ6" s="36">
        <f t="shared" si="12"/>
        <v>54.09</v>
      </c>
      <c r="DR6" s="35" t="str">
        <f>IF(DR7="","",IF(DR7="-","【-】","【"&amp;SUBSTITUTE(TEXT(DR7,"#,##0.00"),"-","△")&amp;"】"))</f>
        <v>【48.85】</v>
      </c>
      <c r="DS6" s="36">
        <f>IF(DS7="",NA(),DS7)</f>
        <v>50.21</v>
      </c>
      <c r="DT6" s="36">
        <f t="shared" ref="DT6:EB6" si="13">IF(DT7="",NA(),DT7)</f>
        <v>49.83</v>
      </c>
      <c r="DU6" s="36">
        <f t="shared" si="13"/>
        <v>53.39</v>
      </c>
      <c r="DV6" s="36">
        <f t="shared" si="13"/>
        <v>53.39</v>
      </c>
      <c r="DW6" s="36">
        <f t="shared" si="13"/>
        <v>52.34</v>
      </c>
      <c r="DX6" s="36">
        <f t="shared" si="13"/>
        <v>9.86</v>
      </c>
      <c r="DY6" s="36">
        <f t="shared" si="13"/>
        <v>11.16</v>
      </c>
      <c r="DZ6" s="36">
        <f t="shared" si="13"/>
        <v>14.01</v>
      </c>
      <c r="EA6" s="36">
        <f t="shared" si="13"/>
        <v>14.74</v>
      </c>
      <c r="EB6" s="36">
        <f t="shared" si="13"/>
        <v>18.68</v>
      </c>
      <c r="EC6" s="35" t="str">
        <f>IF(EC7="","",IF(EC7="-","【-】","【"&amp;SUBSTITUTE(TEXT(EC7,"#,##0.00"),"-","△")&amp;"】"))</f>
        <v>【17.80】</v>
      </c>
      <c r="ED6" s="36">
        <f>IF(ED7="",NA(),ED7)</f>
        <v>0.35</v>
      </c>
      <c r="EE6" s="36">
        <f t="shared" ref="EE6:EM6" si="14">IF(EE7="",NA(),EE7)</f>
        <v>1.75</v>
      </c>
      <c r="EF6" s="35">
        <f t="shared" si="14"/>
        <v>0</v>
      </c>
      <c r="EG6" s="35">
        <f t="shared" si="14"/>
        <v>0</v>
      </c>
      <c r="EH6" s="36">
        <f t="shared" si="14"/>
        <v>1.42</v>
      </c>
      <c r="EI6" s="36">
        <f t="shared" si="14"/>
        <v>0.56000000000000005</v>
      </c>
      <c r="EJ6" s="36">
        <f t="shared" si="14"/>
        <v>0.65</v>
      </c>
      <c r="EK6" s="36">
        <f t="shared" si="14"/>
        <v>0.41</v>
      </c>
      <c r="EL6" s="36">
        <f t="shared" si="14"/>
        <v>0.4</v>
      </c>
      <c r="EM6" s="36">
        <f t="shared" si="14"/>
        <v>0.32</v>
      </c>
      <c r="EN6" s="35" t="str">
        <f>IF(EN7="","",IF(EN7="-","【-】","【"&amp;SUBSTITUTE(TEXT(EN7,"#,##0.00"),"-","△")&amp;"】"))</f>
        <v>【0.70】</v>
      </c>
    </row>
    <row r="7" spans="1:144" s="37" customFormat="1" x14ac:dyDescent="0.15">
      <c r="A7" s="29"/>
      <c r="B7" s="38">
        <v>2018</v>
      </c>
      <c r="C7" s="38">
        <v>303046</v>
      </c>
      <c r="D7" s="38">
        <v>46</v>
      </c>
      <c r="E7" s="38">
        <v>1</v>
      </c>
      <c r="F7" s="38">
        <v>0</v>
      </c>
      <c r="G7" s="38">
        <v>1</v>
      </c>
      <c r="H7" s="38" t="s">
        <v>93</v>
      </c>
      <c r="I7" s="38" t="s">
        <v>94</v>
      </c>
      <c r="J7" s="38" t="s">
        <v>95</v>
      </c>
      <c r="K7" s="38" t="s">
        <v>96</v>
      </c>
      <c r="L7" s="38" t="s">
        <v>97</v>
      </c>
      <c r="M7" s="38" t="s">
        <v>98</v>
      </c>
      <c r="N7" s="39" t="s">
        <v>99</v>
      </c>
      <c r="O7" s="39">
        <v>73.23</v>
      </c>
      <c r="P7" s="39">
        <v>53.74</v>
      </c>
      <c r="Q7" s="39">
        <v>3218</v>
      </c>
      <c r="R7" s="39">
        <v>8914</v>
      </c>
      <c r="S7" s="39">
        <v>128.34</v>
      </c>
      <c r="T7" s="39">
        <v>69.459999999999994</v>
      </c>
      <c r="U7" s="39">
        <v>4756</v>
      </c>
      <c r="V7" s="39">
        <v>14.02</v>
      </c>
      <c r="W7" s="39">
        <v>339.23</v>
      </c>
      <c r="X7" s="39">
        <v>104.5</v>
      </c>
      <c r="Y7" s="39">
        <v>108.5</v>
      </c>
      <c r="Z7" s="39">
        <v>117.38</v>
      </c>
      <c r="AA7" s="39">
        <v>102.45</v>
      </c>
      <c r="AB7" s="39">
        <v>104.93</v>
      </c>
      <c r="AC7" s="39">
        <v>107.2</v>
      </c>
      <c r="AD7" s="39">
        <v>106.62</v>
      </c>
      <c r="AE7" s="39">
        <v>114.74</v>
      </c>
      <c r="AF7" s="39">
        <v>104.85</v>
      </c>
      <c r="AG7" s="39">
        <v>107.64</v>
      </c>
      <c r="AH7" s="39">
        <v>112.83</v>
      </c>
      <c r="AI7" s="39">
        <v>0</v>
      </c>
      <c r="AJ7" s="39">
        <v>0</v>
      </c>
      <c r="AK7" s="39">
        <v>0</v>
      </c>
      <c r="AL7" s="39">
        <v>0</v>
      </c>
      <c r="AM7" s="39">
        <v>0</v>
      </c>
      <c r="AN7" s="39">
        <v>13.46</v>
      </c>
      <c r="AO7" s="39">
        <v>12.59</v>
      </c>
      <c r="AP7" s="39">
        <v>27.19</v>
      </c>
      <c r="AQ7" s="39">
        <v>27.52</v>
      </c>
      <c r="AR7" s="39">
        <v>30.84</v>
      </c>
      <c r="AS7" s="39">
        <v>1.05</v>
      </c>
      <c r="AT7" s="39">
        <v>810.67</v>
      </c>
      <c r="AU7" s="39">
        <v>1138.72</v>
      </c>
      <c r="AV7" s="39">
        <v>1108.1600000000001</v>
      </c>
      <c r="AW7" s="39">
        <v>1319.74</v>
      </c>
      <c r="AX7" s="39">
        <v>1220.8499999999999</v>
      </c>
      <c r="AY7" s="39">
        <v>434.72</v>
      </c>
      <c r="AZ7" s="39">
        <v>416.14</v>
      </c>
      <c r="BA7" s="39">
        <v>477.44</v>
      </c>
      <c r="BB7" s="39">
        <v>445.85</v>
      </c>
      <c r="BC7" s="39">
        <v>450.54</v>
      </c>
      <c r="BD7" s="39">
        <v>261.93</v>
      </c>
      <c r="BE7" s="39">
        <v>254.95</v>
      </c>
      <c r="BF7" s="39">
        <v>243.85</v>
      </c>
      <c r="BG7" s="39">
        <v>229.01</v>
      </c>
      <c r="BH7" s="39">
        <v>217.7</v>
      </c>
      <c r="BI7" s="39">
        <v>202.45</v>
      </c>
      <c r="BJ7" s="39">
        <v>495.76</v>
      </c>
      <c r="BK7" s="39">
        <v>487.22</v>
      </c>
      <c r="BL7" s="39">
        <v>485.75</v>
      </c>
      <c r="BM7" s="39">
        <v>516.34</v>
      </c>
      <c r="BN7" s="39">
        <v>496.56</v>
      </c>
      <c r="BO7" s="39">
        <v>270.45999999999998</v>
      </c>
      <c r="BP7" s="39">
        <v>100.34</v>
      </c>
      <c r="BQ7" s="39">
        <v>106.26</v>
      </c>
      <c r="BR7" s="39">
        <v>116.25</v>
      </c>
      <c r="BS7" s="39">
        <v>101.28</v>
      </c>
      <c r="BT7" s="39">
        <v>103.87</v>
      </c>
      <c r="BU7" s="39">
        <v>93.66</v>
      </c>
      <c r="BV7" s="39">
        <v>92.76</v>
      </c>
      <c r="BW7" s="39">
        <v>83.59</v>
      </c>
      <c r="BX7" s="39">
        <v>83.27</v>
      </c>
      <c r="BY7" s="39">
        <v>84.9</v>
      </c>
      <c r="BZ7" s="39">
        <v>103.91</v>
      </c>
      <c r="CA7" s="39">
        <v>165.91</v>
      </c>
      <c r="CB7" s="39">
        <v>156.65</v>
      </c>
      <c r="CC7" s="39">
        <v>143.4</v>
      </c>
      <c r="CD7" s="39">
        <v>164.8</v>
      </c>
      <c r="CE7" s="39">
        <v>161.05000000000001</v>
      </c>
      <c r="CF7" s="39">
        <v>208.21</v>
      </c>
      <c r="CG7" s="39">
        <v>208.67</v>
      </c>
      <c r="CH7" s="39">
        <v>230.22</v>
      </c>
      <c r="CI7" s="39">
        <v>228.81</v>
      </c>
      <c r="CJ7" s="39">
        <v>231.9</v>
      </c>
      <c r="CK7" s="39">
        <v>167.11</v>
      </c>
      <c r="CL7" s="39">
        <v>60.56</v>
      </c>
      <c r="CM7" s="39">
        <v>59.69</v>
      </c>
      <c r="CN7" s="39">
        <v>59.88</v>
      </c>
      <c r="CO7" s="39">
        <v>58.85</v>
      </c>
      <c r="CP7" s="39">
        <v>58.7</v>
      </c>
      <c r="CQ7" s="39">
        <v>49.22</v>
      </c>
      <c r="CR7" s="39">
        <v>49.08</v>
      </c>
      <c r="CS7" s="39">
        <v>41.09</v>
      </c>
      <c r="CT7" s="39">
        <v>38.979999999999997</v>
      </c>
      <c r="CU7" s="39">
        <v>39.61</v>
      </c>
      <c r="CV7" s="39">
        <v>60.27</v>
      </c>
      <c r="CW7" s="39">
        <v>93.33</v>
      </c>
      <c r="CX7" s="39">
        <v>93.1</v>
      </c>
      <c r="CY7" s="39">
        <v>92.8</v>
      </c>
      <c r="CZ7" s="39">
        <v>92.5</v>
      </c>
      <c r="DA7" s="39">
        <v>92.12</v>
      </c>
      <c r="DB7" s="39">
        <v>79.48</v>
      </c>
      <c r="DC7" s="39">
        <v>79.3</v>
      </c>
      <c r="DD7" s="39">
        <v>75.91</v>
      </c>
      <c r="DE7" s="39">
        <v>75.010000000000005</v>
      </c>
      <c r="DF7" s="39">
        <v>72.959999999999994</v>
      </c>
      <c r="DG7" s="39">
        <v>89.92</v>
      </c>
      <c r="DH7" s="39">
        <v>53.05</v>
      </c>
      <c r="DI7" s="39">
        <v>54.84</v>
      </c>
      <c r="DJ7" s="39">
        <v>56.92</v>
      </c>
      <c r="DK7" s="39">
        <v>58.98</v>
      </c>
      <c r="DL7" s="39">
        <v>60.01</v>
      </c>
      <c r="DM7" s="39">
        <v>46.12</v>
      </c>
      <c r="DN7" s="39">
        <v>47.44</v>
      </c>
      <c r="DO7" s="39">
        <v>52.4</v>
      </c>
      <c r="DP7" s="39">
        <v>51.89</v>
      </c>
      <c r="DQ7" s="39">
        <v>54.09</v>
      </c>
      <c r="DR7" s="39">
        <v>48.85</v>
      </c>
      <c r="DS7" s="39">
        <v>50.21</v>
      </c>
      <c r="DT7" s="39">
        <v>49.83</v>
      </c>
      <c r="DU7" s="39">
        <v>53.39</v>
      </c>
      <c r="DV7" s="39">
        <v>53.39</v>
      </c>
      <c r="DW7" s="39">
        <v>52.34</v>
      </c>
      <c r="DX7" s="39">
        <v>9.86</v>
      </c>
      <c r="DY7" s="39">
        <v>11.16</v>
      </c>
      <c r="DZ7" s="39">
        <v>14.01</v>
      </c>
      <c r="EA7" s="39">
        <v>14.74</v>
      </c>
      <c r="EB7" s="39">
        <v>18.68</v>
      </c>
      <c r="EC7" s="39">
        <v>17.8</v>
      </c>
      <c r="ED7" s="39">
        <v>0.35</v>
      </c>
      <c r="EE7" s="39">
        <v>1.75</v>
      </c>
      <c r="EF7" s="39">
        <v>0</v>
      </c>
      <c r="EG7" s="39">
        <v>0</v>
      </c>
      <c r="EH7" s="39">
        <v>1.42</v>
      </c>
      <c r="EI7" s="39">
        <v>0.56000000000000005</v>
      </c>
      <c r="EJ7" s="39">
        <v>0.65</v>
      </c>
      <c r="EK7" s="39">
        <v>0.41</v>
      </c>
      <c r="EL7" s="39">
        <v>0.4</v>
      </c>
      <c r="EM7" s="39">
        <v>0.32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2020-02-06T08:06:17Z</cp:lastPrinted>
  <dcterms:created xsi:type="dcterms:W3CDTF">2019-12-05T04:23:27Z</dcterms:created>
  <dcterms:modified xsi:type="dcterms:W3CDTF">2020-02-06T08:23:46Z</dcterms:modified>
  <cp:category/>
</cp:coreProperties>
</file>