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320\Desktop\経営比較\09岩出市\"/>
    </mc:Choice>
  </mc:AlternateContent>
  <workbookProtection workbookAlgorithmName="SHA-512" workbookHashValue="ijvAWQn4+H0V7Dq2KavB2PhmCkwAu25NALHzmZRcfIaKUUZi5Bk/IsDEckOX5NE4p/6Hh9Klkd+EibuN0HBOhg==" workbookSaltValue="Vtzy2z9Ii1xCOnXNl4In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<sst xmlns="http://schemas.openxmlformats.org/spreadsheetml/2006/main" count="233" uniqueCount="114">
  <si>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</si>
  <si>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</si>
  <si>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</si>
  <si>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</si>
  <si>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</si>
  <si>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</si>
  <si>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</si>
  <si>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</si>
  <si>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</si>
  <si>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</si>
  <si>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</si>
  <si>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</si>
  <si>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</si>
  <si>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</si>
  <si>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</si>
  <si>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</si>
  <si>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</si>
  <si>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</si>
  <si>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</si>
  <si>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</si>
  <si>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</si>
  <si>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</si>
  <si>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</si>
  <si>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</si>
  <si>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</si>
  <si>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</si>
  <si>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</si>
  <si>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</si>
  <si>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</si>
  <si>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</si>
  <si>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</si>
  <si>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</si>
  <si>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</si>
  <si>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</si>
  <si>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</si>
  <si>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</si>
  <si>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</si>
  <si>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</si>
  <si>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</si>
  <si>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</si>
  <si>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</si>
  <si>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</si>
  <si>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</si>
  <si>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</si>
  <si>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</si>
  <si>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</si>
  <si>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</si>
  <si>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</si>
  <si>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</si>
  <si>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</si>
  <si>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</si>
  <si>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</si>
  <si>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</si>
  <si>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</si>
  <si>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</si>
  <si>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</si>
  <si>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</si>
  <si>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</si>
  <si>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</si>
  <si>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</si>
  <si>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</si>
  <si>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</si>
  <si>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</si>
  <si>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</si>
  <si>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</si>
  <si>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</si>
  <si>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</si>
  <si>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</si>
  <si>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</si>
  <si>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</si>
  <si>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</si>
  <si>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</si>
  <si>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</si>
  <si>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</si>
  <si>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</si>
  <si>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</si>
  <si>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</si>
  <si>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</si>
  <si>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</si>
  <si>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</si>
  <si>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</si>
  <si>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</si>
  <si>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</si>
  <si>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</si>
  <si>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</si>
  <si>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</si>
  <si>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</si>
  <si>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</si>
  <si>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</si>
  <si>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</si>
  <si>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</si>
  <si>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</si>
  <si>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</si>
  <si>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</si>
  <si>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</si>
  <si>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</si>
  <si>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</si>
  <si>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</si>
  <si>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</si>
  <si>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</si>
  <si>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</si>
  <si>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</si>
  <si>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</si>
  <si>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</si>
  <si>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</si>
  <si>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</si>
  <si>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</si>
  <si>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</si>
  <si>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</si>
  <si>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</si>
  <si>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</si>
  <si>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供用開始からまだ日が浅いため、該当するような施設はなし。</t>
    <rPh sb="0" eb="2">
      <t>キョウヨウ</t>
    </rPh>
    <rPh sb="2" eb="4">
      <t>カイシ</t>
    </rPh>
    <rPh sb="8" eb="9">
      <t>ヒ</t>
    </rPh>
    <rPh sb="10" eb="11">
      <t>アサ</t>
    </rPh>
    <rPh sb="15" eb="17">
      <t>ガイトウ</t>
    </rPh>
    <rPh sb="22" eb="24">
      <t>シセツ</t>
    </rPh>
    <phoneticPr fontId="15"/>
  </si>
  <si>
    <t>現在整備途中であり、企業会計も非適用の状況である。
今後、接続率の向上を図り、使用料収入の増加に努めるとともに、企業会計へ移行するにあたり、経営状況をより明確化し、健全経営に努める必要がある。</t>
    <rPh sb="0" eb="2">
      <t>ゲンザイ</t>
    </rPh>
    <rPh sb="2" eb="4">
      <t>セイビ</t>
    </rPh>
    <rPh sb="4" eb="6">
      <t>トチュウ</t>
    </rPh>
    <rPh sb="10" eb="12">
      <t>キギョウ</t>
    </rPh>
    <rPh sb="12" eb="14">
      <t>カイケイ</t>
    </rPh>
    <rPh sb="15" eb="16">
      <t>ヒ</t>
    </rPh>
    <rPh sb="16" eb="18">
      <t>テキヨウ</t>
    </rPh>
    <rPh sb="19" eb="21">
      <t>ジョウキョウ</t>
    </rPh>
    <rPh sb="26" eb="28">
      <t>コンゴ</t>
    </rPh>
    <rPh sb="29" eb="31">
      <t>セツゾク</t>
    </rPh>
    <rPh sb="31" eb="32">
      <t>リツ</t>
    </rPh>
    <rPh sb="33" eb="35">
      <t>コウジョウ</t>
    </rPh>
    <rPh sb="36" eb="37">
      <t>ハカ</t>
    </rPh>
    <rPh sb="39" eb="42">
      <t>シヨウリョウ</t>
    </rPh>
    <rPh sb="42" eb="44">
      <t>シュウニュウ</t>
    </rPh>
    <rPh sb="45" eb="47">
      <t>ゾウカ</t>
    </rPh>
    <rPh sb="48" eb="49">
      <t>ツト</t>
    </rPh>
    <rPh sb="56" eb="58">
      <t>キギョウ</t>
    </rPh>
    <rPh sb="58" eb="60">
      <t>カイケイ</t>
    </rPh>
    <rPh sb="61" eb="63">
      <t>イコウ</t>
    </rPh>
    <rPh sb="70" eb="72">
      <t>ケイエイ</t>
    </rPh>
    <rPh sb="72" eb="74">
      <t>ジョウキョウ</t>
    </rPh>
    <rPh sb="77" eb="80">
      <t>メイカクカ</t>
    </rPh>
    <rPh sb="82" eb="84">
      <t>ケンゼン</t>
    </rPh>
    <rPh sb="84" eb="86">
      <t>ケイエイ</t>
    </rPh>
    <rPh sb="87" eb="88">
      <t>ツト</t>
    </rPh>
    <rPh sb="90" eb="92">
      <t>ヒツヨウ</t>
    </rPh>
    <phoneticPr fontId="15"/>
  </si>
  <si>
    <t>①収益的収支比率について
収益的収支比率が低いのは地方債償還金の割合が高いためである。
②③
該当数値なし
④企業債残高対事業規模比率について
企業債の償還金は全額一般会計繰入金に依存している状況であるため０％となっている。
⑤経費回収率について
類似団体の平均値並の数値であるが、供用開始から10年と日が浅いため使用料収入が少なく、全国平均に比べ低い回収率となっている。
⑥汚水処理原価について
類似団体平均値と比べて安価となっており、供用開始から日が浅い中、比較的順調に有収水量が増加していると考えられる。
⑦該当施設なし
⑧水洗化率について
水洗化率が類似団体に比べ低いのは、急速な整備区域の拡大により、接続人口の増加に比べ、区域内人口の増加が顕著なためである。</t>
    <rPh sb="1" eb="4">
      <t>シュウエキテキ</t>
    </rPh>
    <rPh sb="4" eb="6">
      <t>シュウシ</t>
    </rPh>
    <rPh sb="6" eb="8">
      <t>ヒリツ</t>
    </rPh>
    <rPh sb="13" eb="16">
      <t>シュウエキテキ</t>
    </rPh>
    <rPh sb="16" eb="18">
      <t>シュウシ</t>
    </rPh>
    <rPh sb="18" eb="20">
      <t>ヒリツ</t>
    </rPh>
    <rPh sb="21" eb="22">
      <t>ヒク</t>
    </rPh>
    <rPh sb="25" eb="28">
      <t>チホウサイ</t>
    </rPh>
    <rPh sb="28" eb="30">
      <t>ショウカン</t>
    </rPh>
    <rPh sb="30" eb="31">
      <t>キン</t>
    </rPh>
    <rPh sb="32" eb="34">
      <t>ワリアイ</t>
    </rPh>
    <rPh sb="35" eb="36">
      <t>タカ</t>
    </rPh>
    <rPh sb="47" eb="49">
      <t>ガイトウ</t>
    </rPh>
    <rPh sb="49" eb="51">
      <t>スウチ</t>
    </rPh>
    <rPh sb="55" eb="57">
      <t>キギョウ</t>
    </rPh>
    <rPh sb="57" eb="58">
      <t>サイ</t>
    </rPh>
    <rPh sb="58" eb="60">
      <t>ザンダカ</t>
    </rPh>
    <rPh sb="60" eb="61">
      <t>タイ</t>
    </rPh>
    <rPh sb="61" eb="63">
      <t>ジギョウ</t>
    </rPh>
    <rPh sb="63" eb="65">
      <t>キボ</t>
    </rPh>
    <rPh sb="65" eb="67">
      <t>ヒリツ</t>
    </rPh>
    <rPh sb="72" eb="74">
      <t>キギョウ</t>
    </rPh>
    <rPh sb="74" eb="75">
      <t>サイ</t>
    </rPh>
    <rPh sb="76" eb="79">
      <t>ショウカンキン</t>
    </rPh>
    <rPh sb="80" eb="82">
      <t>ゼンガク</t>
    </rPh>
    <rPh sb="82" eb="84">
      <t>イッパン</t>
    </rPh>
    <rPh sb="84" eb="86">
      <t>カイケイ</t>
    </rPh>
    <rPh sb="86" eb="88">
      <t>クリイレ</t>
    </rPh>
    <rPh sb="88" eb="89">
      <t>キン</t>
    </rPh>
    <rPh sb="90" eb="92">
      <t>イゾン</t>
    </rPh>
    <rPh sb="96" eb="98">
      <t>ジョウキョウ</t>
    </rPh>
    <rPh sb="114" eb="116">
      <t>ケイヒ</t>
    </rPh>
    <rPh sb="116" eb="118">
      <t>カイシュウ</t>
    </rPh>
    <rPh sb="118" eb="119">
      <t>リツ</t>
    </rPh>
    <rPh sb="124" eb="126">
      <t>ルイジ</t>
    </rPh>
    <rPh sb="126" eb="128">
      <t>ダンタイ</t>
    </rPh>
    <rPh sb="129" eb="132">
      <t>ヘイキンチ</t>
    </rPh>
    <rPh sb="132" eb="133">
      <t>ナミ</t>
    </rPh>
    <rPh sb="134" eb="136">
      <t>スウチ</t>
    </rPh>
    <rPh sb="141" eb="143">
      <t>キョウヨウ</t>
    </rPh>
    <rPh sb="143" eb="145">
      <t>カイシ</t>
    </rPh>
    <rPh sb="149" eb="150">
      <t>ネン</t>
    </rPh>
    <rPh sb="151" eb="152">
      <t>ヒ</t>
    </rPh>
    <rPh sb="153" eb="154">
      <t>アサ</t>
    </rPh>
    <rPh sb="157" eb="160">
      <t>シヨウリョウ</t>
    </rPh>
    <rPh sb="160" eb="162">
      <t>シュウニュウ</t>
    </rPh>
    <rPh sb="163" eb="164">
      <t>スク</t>
    </rPh>
    <rPh sb="167" eb="169">
      <t>ゼンコク</t>
    </rPh>
    <rPh sb="169" eb="171">
      <t>ヘイキン</t>
    </rPh>
    <rPh sb="172" eb="173">
      <t>クラ</t>
    </rPh>
    <rPh sb="174" eb="175">
      <t>ヒク</t>
    </rPh>
    <rPh sb="176" eb="178">
      <t>カイシュウ</t>
    </rPh>
    <rPh sb="178" eb="179">
      <t>リツ</t>
    </rPh>
    <rPh sb="188" eb="190">
      <t>オスイ</t>
    </rPh>
    <rPh sb="190" eb="192">
      <t>ショリ</t>
    </rPh>
    <rPh sb="192" eb="194">
      <t>ゲンカ</t>
    </rPh>
    <rPh sb="199" eb="201">
      <t>ルイジ</t>
    </rPh>
    <rPh sb="201" eb="203">
      <t>ダンタイ</t>
    </rPh>
    <rPh sb="203" eb="206">
      <t>ヘイキンチ</t>
    </rPh>
    <rPh sb="207" eb="208">
      <t>クラ</t>
    </rPh>
    <rPh sb="210" eb="212">
      <t>アンカ</t>
    </rPh>
    <rPh sb="219" eb="221">
      <t>キョウヨウ</t>
    </rPh>
    <rPh sb="221" eb="223">
      <t>カイシ</t>
    </rPh>
    <rPh sb="225" eb="226">
      <t>ヒ</t>
    </rPh>
    <rPh sb="227" eb="228">
      <t>アサ</t>
    </rPh>
    <rPh sb="229" eb="230">
      <t>ナカ</t>
    </rPh>
    <rPh sb="231" eb="234">
      <t>ヒカクテキ</t>
    </rPh>
    <rPh sb="234" eb="236">
      <t>ジュンチョウ</t>
    </rPh>
    <rPh sb="237" eb="239">
      <t>ユウシュウ</t>
    </rPh>
    <rPh sb="239" eb="241">
      <t>スイリョウ</t>
    </rPh>
    <rPh sb="242" eb="244">
      <t>ゾウカ</t>
    </rPh>
    <rPh sb="249" eb="250">
      <t>カンガ</t>
    </rPh>
    <rPh sb="257" eb="259">
      <t>ガイトウ</t>
    </rPh>
    <rPh sb="259" eb="261">
      <t>シセツ</t>
    </rPh>
    <rPh sb="265" eb="268">
      <t>スイセンカ</t>
    </rPh>
    <rPh sb="268" eb="269">
      <t>リツ</t>
    </rPh>
    <rPh sb="274" eb="277">
      <t>スイセンカ</t>
    </rPh>
    <rPh sb="277" eb="278">
      <t>リツ</t>
    </rPh>
    <rPh sb="279" eb="281">
      <t>ルイジ</t>
    </rPh>
    <rPh sb="281" eb="283">
      <t>ダンタイ</t>
    </rPh>
    <rPh sb="284" eb="285">
      <t>クラ</t>
    </rPh>
    <rPh sb="286" eb="287">
      <t>ヒク</t>
    </rPh>
    <rPh sb="291" eb="293">
      <t>キュウソク</t>
    </rPh>
    <rPh sb="294" eb="296">
      <t>セイビ</t>
    </rPh>
    <rPh sb="296" eb="298">
      <t>クイキ</t>
    </rPh>
    <rPh sb="299" eb="301">
      <t>カクダイ</t>
    </rPh>
    <rPh sb="305" eb="307">
      <t>セツゾク</t>
    </rPh>
    <rPh sb="307" eb="309">
      <t>ジンコウ</t>
    </rPh>
    <rPh sb="310" eb="312">
      <t>ゾウカ</t>
    </rPh>
    <rPh sb="313" eb="314">
      <t>クラ</t>
    </rPh>
    <rPh sb="316" eb="319">
      <t>クイキナイ</t>
    </rPh>
    <rPh sb="319" eb="321">
      <t>ジンコウ</t>
    </rPh>
    <rPh sb="322" eb="324">
      <t>ゾウカ</t>
    </rPh>
    <rPh sb="325" eb="327">
      <t>ケンチョ</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</si>
</sst>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2D-448F-837F-1F09BFA20D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162D-448F-837F-1F09BFA20D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4A-47BF-8304-971538E37A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244A-47BF-8304-971538E37A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66.739999999999995</c:v>
                </c:pt>
                <c:pt idx="1">
                  <c:v>57.93</c:v>
                </c:pt>
                <c:pt idx="2">
                  <c:v>55.02</c:v>
                </c:pt>
                <c:pt idx="3">
                  <c:v>58.2</c:v>
                </c:pt>
                <c:pt idx="4">
                  <c:v>57.86</c:v>
                </c:pt>
              </c:numCache>
            </c:numRef>
          </c:val>
          <c:extLst>
            <c:ext xmlns:c16="http://schemas.microsoft.com/office/drawing/2014/chart" uri="{C3380CC4-5D6E-409C-BE32-E72D297353CC}">
              <c16:uniqueId val="{00000000-3FDE-4CD4-AD65-3744A12E78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3FDE-4CD4-AD65-3744A12E78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73.05</c:v>
                </c:pt>
                <c:pt idx="1">
                  <c:v>85.17</c:v>
                </c:pt>
                <c:pt idx="2">
                  <c:v>95.87</c:v>
                </c:pt>
                <c:pt idx="3">
                  <c:v>86.56</c:v>
                </c:pt>
                <c:pt idx="4">
                  <c:v>87.08</c:v>
                </c:pt>
              </c:numCache>
            </c:numRef>
          </c:val>
          <c:extLst>
            <c:ext xmlns:c16="http://schemas.microsoft.com/office/drawing/2014/chart" uri="{C3380CC4-5D6E-409C-BE32-E72D297353CC}">
              <c16:uniqueId val="{00000000-2F44-4EF2-A2A7-8414650348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44-4EF2-A2A7-8414650348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6A-4F61-81BC-E12377D864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6A-4F61-81BC-E12377D864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11-4ECF-89D3-F42375B065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1-4ECF-89D3-F42375B065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3A-41C0-9A45-BAC8070E70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A-41C0-9A45-BAC8070E70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E3-4AC0-A7D7-680C7013C9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E3-4AC0-A7D7-680C7013C9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73-4354-954D-5DF435C564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8E73-4354-954D-5DF435C564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61.39</c:v>
                </c:pt>
                <c:pt idx="1">
                  <c:v>68.25</c:v>
                </c:pt>
                <c:pt idx="2">
                  <c:v>68.290000000000006</c:v>
                </c:pt>
                <c:pt idx="3">
                  <c:v>72.760000000000005</c:v>
                </c:pt>
                <c:pt idx="4">
                  <c:v>87.23</c:v>
                </c:pt>
              </c:numCache>
            </c:numRef>
          </c:val>
          <c:extLst>
            <c:ext xmlns:c16="http://schemas.microsoft.com/office/drawing/2014/chart" uri="{C3380CC4-5D6E-409C-BE32-E72D297353CC}">
              <c16:uniqueId val="{00000000-90DD-4373-AAF1-8400A88F0A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90DD-4373-AAF1-8400A88F0A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246.01</c:v>
                </c:pt>
                <c:pt idx="1">
                  <c:v>222.89</c:v>
                </c:pt>
                <c:pt idx="2">
                  <c:v>221.68</c:v>
                </c:pt>
                <c:pt idx="3">
                  <c:v>208.72</c:v>
                </c:pt>
                <c:pt idx="4">
                  <c:v>174.6</c:v>
                </c:pt>
              </c:numCache>
            </c:numRef>
          </c:val>
          <c:extLst>
            <c:ext xmlns:c16="http://schemas.microsoft.com/office/drawing/2014/chart" uri="{C3380CC4-5D6E-409C-BE32-E72D297353CC}">
              <c16:uniqueId val="{00000000-97FF-43AF-B808-21046B0AF5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97FF-43AF-B808-21046B0AF5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岩出市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53908</v>
      </c>
      <c r="AM8" s="50"/>
      <c r="AN8" s="50"/>
      <c r="AO8" s="50"/>
      <c r="AP8" s="50"/>
      <c r="AQ8" s="50"/>
      <c r="AR8" s="50"/>
      <c r="AS8" s="50"/>
      <c r="AT8" s="45">
        <f>データ!T6</f>
        <v>38.51</v>
      </c>
      <c r="AU8" s="45"/>
      <c r="AV8" s="45"/>
      <c r="AW8" s="45"/>
      <c r="AX8" s="45"/>
      <c r="AY8" s="45"/>
      <c r="AZ8" s="45"/>
      <c r="BA8" s="45"/>
      <c r="BB8" s="45">
        <f>データ!U6</f>
        <v>1399.84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39.51</v>
      </c>
      <c r="Q10" s="45"/>
      <c r="R10" s="45"/>
      <c r="S10" s="45"/>
      <c r="T10" s="45"/>
      <c r="U10" s="45"/>
      <c r="V10" s="45"/>
      <c r="W10" s="45">
        <f>データ!Q6</f>
        <v>100</v>
      </c>
      <c r="X10" s="45"/>
      <c r="Y10" s="45"/>
      <c r="Z10" s="45"/>
      <c r="AA10" s="45"/>
      <c r="AB10" s="45"/>
      <c r="AC10" s="45"/>
      <c r="AD10" s="50">
        <f>データ!R6</f>
        <v>2820</v>
      </c>
      <c r="AE10" s="50"/>
      <c r="AF10" s="50"/>
      <c r="AG10" s="50"/>
      <c r="AH10" s="50"/>
      <c r="AI10" s="50"/>
      <c r="AJ10" s="50"/>
      <c r="AK10" s="2"/>
      <c r="AL10" s="50">
        <f>データ!V6</f>
        <v>21276</v>
      </c>
      <c r="AM10" s="50"/>
      <c r="AN10" s="50"/>
      <c r="AO10" s="50"/>
      <c r="AP10" s="50"/>
      <c r="AQ10" s="50"/>
      <c r="AR10" s="50"/>
      <c r="AS10" s="50"/>
      <c r="AT10" s="45">
        <f>データ!W6</f>
        <v>5.28</v>
      </c>
      <c r="AU10" s="45"/>
      <c r="AV10" s="45"/>
      <c r="AW10" s="45"/>
      <c r="AX10" s="45"/>
      <c r="AY10" s="45"/>
      <c r="AZ10" s="45"/>
      <c r="BA10" s="45"/>
      <c r="BB10" s="45">
        <f>データ!X6</f>
        <v>4029.55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BAqJoIccnZ3xw6Nk9zdn2Ej5bw/U/fjaVx6h4ULlh7UoJr2hqknr2WEoQenKHzAC6mJCctJ4/zExhw2qX4VLHg==" saltValue="NWPLmqNO0YI0mf0TDhiV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302091</v>
      </c>
      <c r="D6" s="33">
        <f t="shared" si="3"/>
        <v>47</v>
      </c>
      <c r="E6" s="33">
        <f t="shared" si="3"/>
        <v>17</v>
      </c>
      <c r="F6" s="33">
        <f t="shared" si="3"/>
        <v>1</v>
      </c>
      <c r="G6" s="33">
        <f t="shared" si="3"/>
        <v>0</v>
      </c>
      <c r="H6" s="33" t="str">
        <f t="shared" si="3"/>
        <v>和歌山県　岩出市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39.51</v>
      </c>
      <c r="Q6" s="34">
        <f t="shared" si="3"/>
        <v>100</v>
      </c>
      <c r="R6" s="34">
        <f t="shared" si="3"/>
        <v>2820</v>
      </c>
      <c r="S6" s="34">
        <f t="shared" si="3"/>
        <v>53908</v>
      </c>
      <c r="T6" s="34">
        <f t="shared" si="3"/>
        <v>38.51</v>
      </c>
      <c r="U6" s="34">
        <f t="shared" si="3"/>
        <v>1399.84</v>
      </c>
      <c r="V6" s="34">
        <f t="shared" si="3"/>
        <v>21276</v>
      </c>
      <c r="W6" s="34">
        <f t="shared" si="3"/>
        <v>5.28</v>
      </c>
      <c r="X6" s="34">
        <f t="shared" si="3"/>
        <v>4029.55</v>
      </c>
      <c r="Y6" s="35">
        <f>IF(Y7="",NA(),Y7)</f>
        <v>73.05</v>
      </c>
      <c r="Z6" s="35">
        <f t="shared" ref="Z6:AH6" si="4">IF(Z7="",NA(),Z7)</f>
        <v>85.17</v>
      </c>
      <c r="AA6" s="35">
        <f t="shared" si="4"/>
        <v>95.87</v>
      </c>
      <c r="AB6" s="35">
        <f t="shared" si="4"/>
        <v>86.56</v>
      </c>
      <c r="AC6" s="35">
        <f t="shared" si="4"/>
        <v>87.08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61.39</v>
      </c>
      <c r="BR6" s="35">
        <f t="shared" ref="BR6:BZ6" si="8">IF(BR7="",NA(),BR7)</f>
        <v>68.25</v>
      </c>
      <c r="BS6" s="35">
        <f t="shared" si="8"/>
        <v>68.290000000000006</v>
      </c>
      <c r="BT6" s="35">
        <f t="shared" si="8"/>
        <v>72.760000000000005</v>
      </c>
      <c r="BU6" s="35">
        <f t="shared" si="8"/>
        <v>87.23</v>
      </c>
      <c r="BV6" s="35">
        <f t="shared" si="8"/>
        <v>60.78</v>
      </c>
      <c r="BW6" s="35">
        <f t="shared" si="8"/>
        <v>60.17</v>
      </c>
      <c r="BX6" s="35">
        <f t="shared" si="8"/>
        <v>65.569999999999993</v>
      </c>
      <c r="BY6" s="35">
        <f t="shared" si="8"/>
        <v>75.7</v>
      </c>
      <c r="BZ6" s="35">
        <f t="shared" si="8"/>
        <v>74.61</v>
      </c>
      <c r="CA6" s="34" t="str">
        <f>IF(CA7="","",IF(CA7="-","【-】","【"&amp;SUBSTITUTE(TEXT(CA7,"#,##0.00"),"-","△")&amp;"】"))</f>
        <v>【100.91】</v>
      </c>
      <c r="CB6" s="35">
        <f>IF(CB7="",NA(),CB7)</f>
        <v>246.01</v>
      </c>
      <c r="CC6" s="35">
        <f t="shared" ref="CC6:CK6" si="9">IF(CC7="",NA(),CC7)</f>
        <v>222.89</v>
      </c>
      <c r="CD6" s="35">
        <f t="shared" si="9"/>
        <v>221.68</v>
      </c>
      <c r="CE6" s="35">
        <f t="shared" si="9"/>
        <v>208.72</v>
      </c>
      <c r="CF6" s="35">
        <f t="shared" si="9"/>
        <v>174.6</v>
      </c>
      <c r="CG6" s="35">
        <f t="shared" si="9"/>
        <v>276.26</v>
      </c>
      <c r="CH6" s="35">
        <f t="shared" si="9"/>
        <v>281.52999999999997</v>
      </c>
      <c r="CI6" s="35">
        <f t="shared" si="9"/>
        <v>263.04000000000002</v>
      </c>
      <c r="CJ6" s="35">
        <f t="shared" si="9"/>
        <v>230.04</v>
      </c>
      <c r="CK6" s="35">
        <f t="shared" si="9"/>
        <v>233.5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44.89</v>
      </c>
      <c r="CT6" s="35">
        <f t="shared" si="10"/>
        <v>40.75</v>
      </c>
      <c r="CU6" s="35">
        <f t="shared" si="10"/>
        <v>42.4</v>
      </c>
      <c r="CV6" s="35">
        <f t="shared" si="10"/>
        <v>45.44</v>
      </c>
      <c r="CW6" s="34" t="str">
        <f>IF(CW7="","",IF(CW7="-","【-】","【"&amp;SUBSTITUTE(TEXT(CW7,"#,##0.00"),"-","△")&amp;"】"))</f>
        <v>【58.98】</v>
      </c>
      <c r="CX6" s="35">
        <f>IF(CX7="",NA(),CX7)</f>
        <v>66.739999999999995</v>
      </c>
      <c r="CY6" s="35">
        <f t="shared" ref="CY6:DG6" si="11">IF(CY7="",NA(),CY7)</f>
        <v>57.93</v>
      </c>
      <c r="CZ6" s="35">
        <f t="shared" si="11"/>
        <v>55.02</v>
      </c>
      <c r="DA6" s="35">
        <f t="shared" si="11"/>
        <v>58.2</v>
      </c>
      <c r="DB6" s="35">
        <f t="shared" si="11"/>
        <v>57.86</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302091</v>
      </c>
      <c r="D7" s="37">
        <v>47</v>
      </c>
      <c r="E7" s="37">
        <v>17</v>
      </c>
      <c r="F7" s="37">
        <v>1</v>
      </c>
      <c r="G7" s="37">
        <v>0</v>
      </c>
      <c r="H7" s="37" t="s">
        <v>98</v>
      </c>
      <c r="I7" s="37" t="s">
        <v>99</v>
      </c>
      <c r="J7" s="37" t="s">
        <v>100</v>
      </c>
      <c r="K7" s="37" t="s">
        <v>101</v>
      </c>
      <c r="L7" s="37" t="s">
        <v>102</v>
      </c>
      <c r="M7" s="37" t="s">
        <v>103</v>
      </c>
      <c r="N7" s="38" t="s">
        <v>104</v>
      </c>
      <c r="O7" s="38" t="s">
        <v>105</v>
      </c>
      <c r="P7" s="38">
        <v>39.51</v>
      </c>
      <c r="Q7" s="38">
        <v>100</v>
      </c>
      <c r="R7" s="38">
        <v>2820</v>
      </c>
      <c r="S7" s="38">
        <v>53908</v>
      </c>
      <c r="T7" s="38">
        <v>38.51</v>
      </c>
      <c r="U7" s="38">
        <v>1399.84</v>
      </c>
      <c r="V7" s="38">
        <v>21276</v>
      </c>
      <c r="W7" s="38">
        <v>5.28</v>
      </c>
      <c r="X7" s="38">
        <v>4029.55</v>
      </c>
      <c r="Y7" s="38">
        <v>73.05</v>
      </c>
      <c r="Z7" s="38">
        <v>85.17</v>
      </c>
      <c r="AA7" s="38">
        <v>95.87</v>
      </c>
      <c r="AB7" s="38">
        <v>86.56</v>
      </c>
      <c r="AC7" s="38">
        <v>87.08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1315.67</v>
      </c>
      <c r="BL7" s="38">
        <v>1240.1600000000001</v>
      </c>
      <c r="BM7" s="38">
        <v>1193.49</v>
      </c>
      <c r="BN7" s="38">
        <v>876.19</v>
      </c>
      <c r="BO7" s="38">
        <v>722.53</v>
      </c>
      <c r="BP7" s="38">
        <v>682.78</v>
      </c>
      <c r="BQ7" s="38">
        <v>61.39</v>
      </c>
      <c r="BR7" s="38">
        <v>68.25</v>
      </c>
      <c r="BS7" s="38">
        <v>68.290000000000006</v>
      </c>
      <c r="BT7" s="38">
        <v>72.760000000000005</v>
      </c>
      <c r="BU7" s="38">
        <v>87.23</v>
      </c>
      <c r="BV7" s="38">
        <v>60.78</v>
      </c>
      <c r="BW7" s="38">
        <v>60.17</v>
      </c>
      <c r="BX7" s="38">
        <v>65.569999999999993</v>
      </c>
      <c r="BY7" s="38">
        <v>75.7</v>
      </c>
      <c r="BZ7" s="38">
        <v>74.61</v>
      </c>
      <c r="CA7" s="38">
        <v>100.91</v>
      </c>
      <c r="CB7" s="38">
        <v>246.01</v>
      </c>
      <c r="CC7" s="38">
        <v>222.89</v>
      </c>
      <c r="CD7" s="38">
        <v>221.68</v>
      </c>
      <c r="CE7" s="38">
        <v>208.72</v>
      </c>
      <c r="CF7" s="38">
        <v>174.6</v>
      </c>
      <c r="CG7" s="38">
        <v>276.26</v>
      </c>
      <c r="CH7" s="38">
        <v>281.52999999999997</v>
      </c>
      <c r="CI7" s="38">
        <v>263.04000000000002</v>
      </c>
      <c r="CJ7" s="38">
        <v>230.04</v>
      </c>
      <c r="CK7" s="38">
        <v>233.5</v>
      </c>
      <c r="CL7" s="38">
        <v>136.86000000000001</v>
      </c>
      <c r="CM7" s="38" t="s">
        <v>104</v>
      </c>
      <c r="CN7" s="38" t="s">
        <v>104</v>
      </c>
      <c r="CO7" s="38" t="s">
        <v>104</v>
      </c>
      <c r="CP7" s="38" t="s">
        <v>104</v>
      </c>
      <c r="CQ7" s="38" t="s">
        <v>104</v>
      </c>
      <c r="CR7" s="38">
        <v>41.63</v>
      </c>
      <c r="CS7" s="38">
        <v>44.89</v>
      </c>
      <c r="CT7" s="38">
        <v>40.75</v>
      </c>
      <c r="CU7" s="38">
        <v>42.4</v>
      </c>
      <c r="CV7" s="38">
        <v>45.44</v>
      </c>
      <c r="CW7" s="38">
        <v>58.98</v>
      </c>
      <c r="CX7" s="38">
        <v>66.739999999999995</v>
      </c>
      <c r="CY7" s="38">
        <v>57.93</v>
      </c>
      <c r="CZ7" s="38">
        <v>55.02</v>
      </c>
      <c r="DA7" s="38">
        <v>58.2</v>
      </c>
      <c r="DB7" s="38">
        <v>57.86</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6320</cp:lastModifiedBy>
  <cp:lastPrinted>2020-01-16T08:06:27Z</cp:lastPrinted>
  <dcterms:created xsi:type="dcterms:W3CDTF">2019-12-05T05:06:18Z</dcterms:created>
  <dcterms:modified xsi:type="dcterms:W3CDTF">2020-01-20T08:05:14Z</dcterms:modified>
  <cp:category/>
</cp:coreProperties>
</file>