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KqRJqdmPT9cyxHM4ihIxvMVQXEe0MTnW59Trx0nOygCEZlHfbv5Ll0XxB5qJeImEzhXmfSIJ3Hlrvy7WO6dUA==" workbookSaltValue="xaA0cPFqQPd4Zm53eMYChA==" workbookSpinCount="100000" lockStructure="1"/>
  <bookViews>
    <workbookView xWindow="0" yWindow="0" windowWidth="15360" windowHeight="7635"/>
  </bookViews>
  <sheets>
    <sheet name="法適用_工業用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<sst xmlns="http://schemas.openxmlformats.org/spreadsheetml/2006/main" count="262" uniqueCount="106">
  <si>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</si>
  <si>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</si>
  <si>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</si>
  <si>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</si>
  <si>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</si>
  <si>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</si>
  <si>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</si>
  <si>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</si>
  <si>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</si>
  <si>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</si>
  <si>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</si>
  <si>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</si>
  <si>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</si>
  <si>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</si>
  <si>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</si>
  <si>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</si>
  <si>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</si>
  <si>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</si>
  <si>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</si>
  <si>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</si>
  <si>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</si>
  <si>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</si>
  <si>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</si>
  <si>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</si>
  <si>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</si>
  <si>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</si>
  <si>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</si>
  <si>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</si>
  <si>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</si>
  <si>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</si>
  <si>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</si>
  <si>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</si>
  <si>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</si>
  <si>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</si>
  <si>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</si>
  <si>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</si>
  <si>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</si>
  <si>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</si>
  <si>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</si>
  <si>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</si>
  <si>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</si>
  <si>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</si>
  <si>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</si>
  <si>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</si>
  <si>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</si>
  <si>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</si>
  <si>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</si>
  <si>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</si>
  <si>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</si>
  <si>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</si>
  <si>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</si>
  <si>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</si>
  <si>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</si>
  <si>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</si>
  <si>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</si>
  <si>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</si>
  <si>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</si>
  <si>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</si>
  <si>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</si>
  <si>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</si>
  <si>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</si>
  <si>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</si>
  <si>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</si>
  <si>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</si>
  <si>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</si>
  <si>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</si>
  <si>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</si>
  <si>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</si>
  <si>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</si>
  <si>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</si>
  <si>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</si>
  <si>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</si>
  <si>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</si>
  <si>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</si>
  <si>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</si>
  <si>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</si>
  <si>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</si>
  <si>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</si>
  <si>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</si>
  <si>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</si>
  <si>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</si>
  <si>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</si>
  <si>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</si>
  <si>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</si>
  <si>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</si>
  <si>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</si>
  <si>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</si>
  <si>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302082</t>
  </si>
  <si>
    <t>46</t>
  </si>
  <si>
    <t>02</t>
  </si>
  <si>
    <t>0</t>
  </si>
  <si>
    <t>000</t>
  </si>
  <si>
    <t>和歌山県　紀の川市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</si>
  <si>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</si>
  <si>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</si>
  <si>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</si>
  <si>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</si>
  <si>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</si>
  <si>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</si>
  <si>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</si>
  <si>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</si>
  <si>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</si>
  <si>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</si>
  <si>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全国・類似団体平均を下回っているものの、対前年度比2.28％と経年比較では増加傾向であるため、今後、計画的な更新が必要です。
②管路経年化率
　当市は比較的新しい管路が多い状況ですが、一部の管路において、数年後には耐用年数を経過する見込みであり、限られた財源の中で優先度を考慮し、計画的な更新を実施することが必要です。
③管路更新率
　当市の事業規模は極小規模であるため、緊急的な漏水対策等による更新以外は、計画的な更新を実施していませんが、今後、一部の管路において、数年後には耐用年数を経過する見込みであり、限られた財源の中で優先度を考慮し、計画的な更新を実施することが必要です。</t>
    <rPh sb="14" eb="16">
      <t>ゼンコク</t>
    </rPh>
    <rPh sb="17" eb="19">
      <t>ルイジ</t>
    </rPh>
    <rPh sb="19" eb="21">
      <t>ダンタイ</t>
    </rPh>
    <rPh sb="21" eb="23">
      <t>ヘイキン</t>
    </rPh>
    <rPh sb="24" eb="26">
      <t>シタマワ</t>
    </rPh>
    <rPh sb="34" eb="35">
      <t>タイ</t>
    </rPh>
    <rPh sb="35" eb="39">
      <t>ゼンネンドヒ</t>
    </rPh>
    <rPh sb="45" eb="47">
      <t>ケイネン</t>
    </rPh>
    <rPh sb="47" eb="49">
      <t>ヒカク</t>
    </rPh>
    <rPh sb="51" eb="53">
      <t>ゾウカ</t>
    </rPh>
    <rPh sb="53" eb="55">
      <t>ケイコウ</t>
    </rPh>
    <rPh sb="61" eb="63">
      <t>コンゴ</t>
    </rPh>
    <rPh sb="64" eb="67">
      <t>ケイカクテキ</t>
    </rPh>
    <rPh sb="68" eb="70">
      <t>コウシン</t>
    </rPh>
    <rPh sb="71" eb="73">
      <t>ヒツヨウ</t>
    </rPh>
    <rPh sb="86" eb="88">
      <t>トウシ</t>
    </rPh>
    <rPh sb="89" eb="92">
      <t>ヒカクテキ</t>
    </rPh>
    <rPh sb="92" eb="93">
      <t>アタラ</t>
    </rPh>
    <rPh sb="95" eb="97">
      <t>カンロ</t>
    </rPh>
    <rPh sb="98" eb="99">
      <t>オオ</t>
    </rPh>
    <rPh sb="100" eb="102">
      <t>ジョウキョウ</t>
    </rPh>
    <rPh sb="106" eb="108">
      <t>イチブ</t>
    </rPh>
    <rPh sb="116" eb="119">
      <t>スウネンゴ</t>
    </rPh>
    <rPh sb="126" eb="128">
      <t>ケイカ</t>
    </rPh>
    <rPh sb="130" eb="132">
      <t>ミコ</t>
    </rPh>
    <rPh sb="137" eb="138">
      <t>カギ</t>
    </rPh>
    <rPh sb="141" eb="143">
      <t>ザイゲン</t>
    </rPh>
    <rPh sb="144" eb="145">
      <t>ナカ</t>
    </rPh>
    <rPh sb="146" eb="149">
      <t>ユウセンド</t>
    </rPh>
    <rPh sb="150" eb="152">
      <t>コウリョ</t>
    </rPh>
    <rPh sb="154" eb="157">
      <t>ケイカクテキ</t>
    </rPh>
    <rPh sb="158" eb="160">
      <t>コウシン</t>
    </rPh>
    <rPh sb="161" eb="163">
      <t>ジッシ</t>
    </rPh>
    <rPh sb="168" eb="170">
      <t>ヒツヨウ</t>
    </rPh>
    <rPh sb="182" eb="184">
      <t>トウシ</t>
    </rPh>
    <rPh sb="185" eb="187">
      <t>ジギョウ</t>
    </rPh>
    <rPh sb="187" eb="189">
      <t>キボ</t>
    </rPh>
    <rPh sb="190" eb="192">
      <t>キョクショウ</t>
    </rPh>
    <rPh sb="192" eb="194">
      <t>キボ</t>
    </rPh>
    <rPh sb="200" eb="203">
      <t>キンキュウテキ</t>
    </rPh>
    <rPh sb="204" eb="206">
      <t>ロウスイ</t>
    </rPh>
    <rPh sb="206" eb="208">
      <t>タイサク</t>
    </rPh>
    <rPh sb="208" eb="209">
      <t>トウ</t>
    </rPh>
    <rPh sb="212" eb="214">
      <t>コウシン</t>
    </rPh>
    <rPh sb="214" eb="216">
      <t>イガイ</t>
    </rPh>
    <rPh sb="218" eb="221">
      <t>ケイカクテキ</t>
    </rPh>
    <rPh sb="222" eb="224">
      <t>コウシン</t>
    </rPh>
    <rPh sb="225" eb="227">
      <t>ジッシ</t>
    </rPh>
    <rPh sb="235" eb="237">
      <t>コンゴ</t>
    </rPh>
    <rPh sb="238" eb="240">
      <t>イチブ</t>
    </rPh>
    <rPh sb="241" eb="243">
      <t>カンロ</t>
    </rPh>
    <rPh sb="248" eb="251">
      <t>スウネンゴ</t>
    </rPh>
    <phoneticPr fontId="5"/>
  </si>
  <si>
    <t>　当市工業用水道事業における経営状況は、規模が極小であるため、給水収益の増減が経営に大きな影響を及ぼします。安定的で持続可能な経営を実現するためには、給水収益の確保が重要であるため、現在の契約水量維持を図りつつ、一般施策と協調しながら新たな給水先の確保や契約水量の増加を図る努力が必要です。
　また、安定的な事業経営と健全な資産を維持するためにも経営戦略を策定し、今後、老朽化が進む施設・管路の更新事業や耐震事業等の必要不可欠な投資事業の財源を確保するために、経費削減などの更なる効率化に努め、投資計画と財政計画の均衡を図りながら計画的な事業推進を図ります。</t>
    <rPh sb="3" eb="6">
      <t>コウギョウヨウ</t>
    </rPh>
    <rPh sb="20" eb="22">
      <t>キボ</t>
    </rPh>
    <rPh sb="23" eb="25">
      <t>キョクショウ</t>
    </rPh>
    <rPh sb="31" eb="33">
      <t>キュウスイ</t>
    </rPh>
    <rPh sb="33" eb="35">
      <t>シュウエキ</t>
    </rPh>
    <rPh sb="36" eb="38">
      <t>ゾウゲン</t>
    </rPh>
    <rPh sb="39" eb="41">
      <t>ケイエイ</t>
    </rPh>
    <rPh sb="42" eb="43">
      <t>オオ</t>
    </rPh>
    <rPh sb="45" eb="47">
      <t>エイキョウ</t>
    </rPh>
    <rPh sb="48" eb="49">
      <t>オヨ</t>
    </rPh>
    <rPh sb="54" eb="57">
      <t>アンテイテキ</t>
    </rPh>
    <rPh sb="58" eb="60">
      <t>ジゾク</t>
    </rPh>
    <rPh sb="60" eb="62">
      <t>カノウ</t>
    </rPh>
    <rPh sb="63" eb="65">
      <t>ケイエイ</t>
    </rPh>
    <rPh sb="66" eb="68">
      <t>ジツゲン</t>
    </rPh>
    <rPh sb="75" eb="77">
      <t>キュウスイ</t>
    </rPh>
    <rPh sb="77" eb="79">
      <t>シュウエキ</t>
    </rPh>
    <rPh sb="80" eb="82">
      <t>カクホ</t>
    </rPh>
    <rPh sb="83" eb="85">
      <t>ジュウヨウ</t>
    </rPh>
    <rPh sb="91" eb="93">
      <t>ゲンザイ</t>
    </rPh>
    <rPh sb="94" eb="96">
      <t>ケイヤク</t>
    </rPh>
    <rPh sb="96" eb="98">
      <t>スイリョウ</t>
    </rPh>
    <rPh sb="98" eb="100">
      <t>イジ</t>
    </rPh>
    <rPh sb="101" eb="102">
      <t>ハカ</t>
    </rPh>
    <rPh sb="117" eb="118">
      <t>アラ</t>
    </rPh>
    <rPh sb="120" eb="122">
      <t>キュウスイ</t>
    </rPh>
    <rPh sb="122" eb="123">
      <t>サキ</t>
    </rPh>
    <rPh sb="124" eb="126">
      <t>カクホ</t>
    </rPh>
    <rPh sb="127" eb="129">
      <t>ケイヤク</t>
    </rPh>
    <rPh sb="129" eb="131">
      <t>スイリョウ</t>
    </rPh>
    <rPh sb="132" eb="134">
      <t>ゾウカ</t>
    </rPh>
    <rPh sb="135" eb="136">
      <t>ハカ</t>
    </rPh>
    <rPh sb="137" eb="139">
      <t>ドリョク</t>
    </rPh>
    <rPh sb="140" eb="142">
      <t>ヒツヨウ</t>
    </rPh>
    <rPh sb="150" eb="153">
      <t>アンテイテキ</t>
    </rPh>
    <rPh sb="154" eb="156">
      <t>ジギョウ</t>
    </rPh>
    <rPh sb="156" eb="158">
      <t>ケイエイ</t>
    </rPh>
    <rPh sb="159" eb="161">
      <t>ケンゼン</t>
    </rPh>
    <rPh sb="162" eb="164">
      <t>シサン</t>
    </rPh>
    <rPh sb="165" eb="167">
      <t>イジ</t>
    </rPh>
    <rPh sb="189" eb="190">
      <t>スス</t>
    </rPh>
    <rPh sb="194" eb="196">
      <t>カンロ</t>
    </rPh>
    <rPh sb="230" eb="232">
      <t>ケイヒ</t>
    </rPh>
    <rPh sb="232" eb="234">
      <t>サクゲン</t>
    </rPh>
    <rPh sb="252" eb="254">
      <t>ザイセイ</t>
    </rPh>
    <phoneticPr fontId="5"/>
  </si>
  <si>
    <t xml:space="preserve">①経常収支比率
　平成30年度においては、100％以上で全国・類似団体平均も上回っています。また、人件費等の経費削減努力により対前年度比15.47％の増加となっています。
②累積欠損金比率は発生していません。
③流動比率
　平成30年度は類似団体の平均値を下回っていますが、企業債の償還が進んだことで対前年度比26.76％の増加となっています。
④企業債残高対給水収益比率
　平成30年度は、対前年度比▲44.79％と減少傾向となっているものの、全国・類似団体平均と比較すると企業債残高が多額となっています。今後、企業債の償還が進むことで当該比率の減少も予想されますが、今後の更新計画に備えた計画的な企業債の活用が必要です。
⑤料金回収率
　上記①と同様、人件費等の経費削減努力により対前年度比16.13％の増加となっています。
⑥給水原価
　上記①と同様、人件費等の経費削減努力により対前年度比7.15円の減少となっています。
⑦施設利用率
　類似団体平均より高いものの、全国平均より低い状況であるため、新たな給水先の確保や更新時に施設規模の見直しを検討することも必要です。
⑧契約率
　類似団体平均より高いものの、全国平均より低い状況であるため、新たな給水先の確保や更新時に施設規模の見直しを検討することも必要です。
</t>
    <rPh sb="25" eb="27">
      <t>イジョウ</t>
    </rPh>
    <rPh sb="28" eb="30">
      <t>ゼンコク</t>
    </rPh>
    <rPh sb="31" eb="33">
      <t>ルイジ</t>
    </rPh>
    <rPh sb="33" eb="35">
      <t>ダンタイ</t>
    </rPh>
    <rPh sb="35" eb="37">
      <t>ヘイキン</t>
    </rPh>
    <rPh sb="38" eb="40">
      <t>ウワマワ</t>
    </rPh>
    <rPh sb="49" eb="52">
      <t>ジンケンヒ</t>
    </rPh>
    <rPh sb="52" eb="53">
      <t>トウ</t>
    </rPh>
    <rPh sb="54" eb="56">
      <t>ケイヒ</t>
    </rPh>
    <rPh sb="56" eb="58">
      <t>サクゲン</t>
    </rPh>
    <rPh sb="58" eb="60">
      <t>ドリョク</t>
    </rPh>
    <rPh sb="63" eb="64">
      <t>タイ</t>
    </rPh>
    <rPh sb="64" eb="68">
      <t>ゼンネンドヒ</t>
    </rPh>
    <rPh sb="75" eb="77">
      <t>ゾウカ</t>
    </rPh>
    <rPh sb="87" eb="89">
      <t>ルイセキ</t>
    </rPh>
    <rPh sb="89" eb="92">
      <t>ケッソンキン</t>
    </rPh>
    <rPh sb="92" eb="94">
      <t>ヒリツ</t>
    </rPh>
    <rPh sb="95" eb="97">
      <t>ハッセイ</t>
    </rPh>
    <rPh sb="128" eb="129">
      <t>シタ</t>
    </rPh>
    <rPh sb="137" eb="139">
      <t>キギョウ</t>
    </rPh>
    <rPh sb="139" eb="140">
      <t>サイ</t>
    </rPh>
    <rPh sb="141" eb="143">
      <t>ショウカン</t>
    </rPh>
    <rPh sb="144" eb="145">
      <t>スス</t>
    </rPh>
    <rPh sb="150" eb="151">
      <t>タイ</t>
    </rPh>
    <rPh sb="151" eb="155">
      <t>ゼンネンドヒ</t>
    </rPh>
    <rPh sb="162" eb="164">
      <t>ゾウカ</t>
    </rPh>
    <rPh sb="188" eb="190">
      <t>ヘイセイ</t>
    </rPh>
    <rPh sb="192" eb="194">
      <t>ネンド</t>
    </rPh>
    <rPh sb="196" eb="197">
      <t>タイ</t>
    </rPh>
    <rPh sb="197" eb="201">
      <t>ゼンネンドヒ</t>
    </rPh>
    <rPh sb="209" eb="211">
      <t>ゲンショウ</t>
    </rPh>
    <rPh sb="211" eb="213">
      <t>ケイコウ</t>
    </rPh>
    <rPh sb="223" eb="225">
      <t>ゼンコク</t>
    </rPh>
    <rPh sb="226" eb="228">
      <t>ルイジ</t>
    </rPh>
    <rPh sb="228" eb="230">
      <t>ダンタイ</t>
    </rPh>
    <rPh sb="230" eb="232">
      <t>ヘイキン</t>
    </rPh>
    <rPh sb="233" eb="235">
      <t>ヒカク</t>
    </rPh>
    <rPh sb="254" eb="256">
      <t>コンゴ</t>
    </rPh>
    <rPh sb="257" eb="259">
      <t>キギョウ</t>
    </rPh>
    <rPh sb="259" eb="260">
      <t>サイ</t>
    </rPh>
    <rPh sb="261" eb="263">
      <t>ショウカン</t>
    </rPh>
    <rPh sb="264" eb="265">
      <t>スス</t>
    </rPh>
    <rPh sb="269" eb="271">
      <t>トウガイ</t>
    </rPh>
    <rPh sb="271" eb="273">
      <t>ヒリツ</t>
    </rPh>
    <rPh sb="274" eb="276">
      <t>ゲンショウ</t>
    </rPh>
    <rPh sb="277" eb="279">
      <t>ヨソウ</t>
    </rPh>
    <rPh sb="285" eb="287">
      <t>コンゴ</t>
    </rPh>
    <rPh sb="288" eb="290">
      <t>コウシン</t>
    </rPh>
    <rPh sb="290" eb="292">
      <t>ケイカク</t>
    </rPh>
    <rPh sb="293" eb="294">
      <t>ソナ</t>
    </rPh>
    <rPh sb="296" eb="299">
      <t>ケイカクテキ</t>
    </rPh>
    <rPh sb="300" eb="302">
      <t>キギョウ</t>
    </rPh>
    <rPh sb="302" eb="303">
      <t>サイ</t>
    </rPh>
    <rPh sb="304" eb="306">
      <t>カツヨウ</t>
    </rPh>
    <rPh sb="307" eb="309">
      <t>ヒツヨウ</t>
    </rPh>
    <rPh sb="321" eb="323">
      <t>ジョウキ</t>
    </rPh>
    <rPh sb="325" eb="327">
      <t>ドウヨウ</t>
    </rPh>
    <rPh sb="328" eb="332">
      <t>ジンケンヒトウ</t>
    </rPh>
    <rPh sb="333" eb="335">
      <t>ケイヒ</t>
    </rPh>
    <rPh sb="335" eb="337">
      <t>サクゲン</t>
    </rPh>
    <rPh sb="337" eb="339">
      <t>ドリョク</t>
    </rPh>
    <rPh sb="342" eb="343">
      <t>タイ</t>
    </rPh>
    <rPh sb="343" eb="347">
      <t>ゼンネンドヒ</t>
    </rPh>
    <rPh sb="354" eb="356">
      <t>ゾウカ</t>
    </rPh>
    <rPh sb="366" eb="368">
      <t>キュウスイ</t>
    </rPh>
    <rPh sb="368" eb="370">
      <t>ゲンカ</t>
    </rPh>
    <rPh sb="372" eb="374">
      <t>ジョウキ</t>
    </rPh>
    <rPh sb="376" eb="378">
      <t>ドウヨウ</t>
    </rPh>
    <rPh sb="379" eb="383">
      <t>ジンケンヒトウ</t>
    </rPh>
    <rPh sb="384" eb="386">
      <t>ケイヒ</t>
    </rPh>
    <rPh sb="386" eb="388">
      <t>サクゲン</t>
    </rPh>
    <rPh sb="388" eb="390">
      <t>ドリョク</t>
    </rPh>
    <rPh sb="393" eb="394">
      <t>タイ</t>
    </rPh>
    <rPh sb="394" eb="398">
      <t>ゼンネンドヒ</t>
    </rPh>
    <rPh sb="402" eb="403">
      <t>エン</t>
    </rPh>
    <rPh sb="404" eb="406">
      <t>ゲンショウ</t>
    </rPh>
    <rPh sb="427" eb="429">
      <t>ヘイキン</t>
    </rPh>
    <rPh sb="431" eb="432">
      <t>タカ</t>
    </rPh>
    <rPh sb="437" eb="439">
      <t>ゼンコク</t>
    </rPh>
    <rPh sb="439" eb="441">
      <t>ヘイキン</t>
    </rPh>
    <rPh sb="443" eb="444">
      <t>ヒク</t>
    </rPh>
    <rPh sb="445" eb="447">
      <t>ジョウキョウ</t>
    </rPh>
    <rPh sb="453" eb="454">
      <t>アラ</t>
    </rPh>
    <rPh sb="456" eb="458">
      <t>キュウスイ</t>
    </rPh>
    <rPh sb="458" eb="459">
      <t>サキ</t>
    </rPh>
    <rPh sb="460" eb="462">
      <t>カクホ</t>
    </rPh>
    <rPh sb="463" eb="466">
      <t>コウシンジ</t>
    </rPh>
    <rPh sb="467" eb="469">
      <t>シセツ</t>
    </rPh>
    <rPh sb="469" eb="471">
      <t>キボ</t>
    </rPh>
    <rPh sb="472" eb="474">
      <t>ミナオ</t>
    </rPh>
    <rPh sb="476" eb="478">
      <t>ケントウ</t>
    </rPh>
    <rPh sb="483" eb="485">
      <t>ヒツヨウ</t>
    </rPh>
    <rPh sb="490" eb="492">
      <t>ケイヤク</t>
    </rPh>
    <rPh sb="499" eb="501">
      <t>ヘイキン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</si>
</sst>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30.63</c:v>
                </c:pt>
                <c:pt idx="1">
                  <c:v>32.68</c:v>
                </c:pt>
                <c:pt idx="2">
                  <c:v>34.96</c:v>
                </c:pt>
                <c:pt idx="3">
                  <c:v>37.24</c:v>
                </c:pt>
                <c:pt idx="4">
                  <c:v>39.520000000000003</c:v>
                </c:pt>
              </c:numCache>
            </c:numRef>
          </c:val>
          <c:extLst xmlns:c16r2="http://schemas.microsoft.com/office/drawing/2015/06/chart">
            <c:ext xmlns:c16="http://schemas.microsoft.com/office/drawing/2014/chart" uri="{C3380CC4-5D6E-409C-BE32-E72D297353CC}">
              <c16:uniqueId val="{00000000-9C74-4D8E-BCE8-67E091600B9E}"/>
            </c:ext>
          </c:extLst>
        </c:ser>
        <c:dLbls>
          <c:showLegendKey val="0"/>
          <c:showVal val="0"/>
          <c:showCatName val="0"/>
          <c:showSerName val="0"/>
          <c:showPercent val="0"/>
          <c:showBubbleSize val="0"/>
        </c:dLbls>
        <c:gapWidth val="150"/>
        <c:axId val="148383232"/>
        <c:axId val="14838515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xmlns:c16r2="http://schemas.microsoft.com/office/drawing/2015/06/chart">
            <c:ext xmlns:c16="http://schemas.microsoft.com/office/drawing/2014/chart" uri="{C3380CC4-5D6E-409C-BE32-E72D297353CC}">
              <c16:uniqueId val="{00000001-9C74-4D8E-BCE8-67E091600B9E}"/>
            </c:ext>
          </c:extLst>
        </c:ser>
        <c:dLbls>
          <c:showLegendKey val="0"/>
          <c:showVal val="0"/>
          <c:showCatName val="0"/>
          <c:showSerName val="0"/>
          <c:showPercent val="0"/>
          <c:showBubbleSize val="0"/>
        </c:dLbls>
        <c:marker val="1"/>
        <c:smooth val="0"/>
        <c:axId val="148383232"/>
        <c:axId val="148385152"/>
      </c:lineChart>
      <c:dateAx>
        <c:axId val="148383232"/>
        <c:scaling>
          <c:orientation val="minMax"/>
        </c:scaling>
        <c:delete val="1"/>
        <c:axPos val="b"/>
        <c:numFmt formatCode="ge" sourceLinked="1"/>
        <c:majorTickMark val="none"/>
        <c:minorTickMark val="none"/>
        <c:tickLblPos val="none"/>
        <c:crossAx val="148385152"/>
        <c:crosses val="autoZero"/>
        <c:auto val="1"/>
        <c:lblOffset val="100"/>
        <c:baseTimeUnit val="years"/>
      </c:dateAx>
      <c:valAx>
        <c:axId val="1483851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83832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69-4328-8064-732D84448560}"/>
            </c:ext>
          </c:extLst>
        </c:ser>
        <c:dLbls>
          <c:showLegendKey val="0"/>
          <c:showVal val="0"/>
          <c:showCatName val="0"/>
          <c:showSerName val="0"/>
          <c:showPercent val="0"/>
          <c:showBubbleSize val="0"/>
        </c:dLbls>
        <c:gapWidth val="150"/>
        <c:axId val="150083840"/>
        <c:axId val="15009420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xmlns:c16r2="http://schemas.microsoft.com/office/drawing/2015/06/chart">
            <c:ext xmlns:c16="http://schemas.microsoft.com/office/drawing/2014/chart" uri="{C3380CC4-5D6E-409C-BE32-E72D297353CC}">
              <c16:uniqueId val="{00000001-CC69-4328-8064-732D84448560}"/>
            </c:ext>
          </c:extLst>
        </c:ser>
        <c:dLbls>
          <c:showLegendKey val="0"/>
          <c:showVal val="0"/>
          <c:showCatName val="0"/>
          <c:showSerName val="0"/>
          <c:showPercent val="0"/>
          <c:showBubbleSize val="0"/>
        </c:dLbls>
        <c:marker val="1"/>
        <c:smooth val="0"/>
        <c:axId val="150083840"/>
        <c:axId val="150094208"/>
      </c:lineChart>
      <c:dateAx>
        <c:axId val="150083840"/>
        <c:scaling>
          <c:orientation val="minMax"/>
        </c:scaling>
        <c:delete val="1"/>
        <c:axPos val="b"/>
        <c:numFmt formatCode="ge" sourceLinked="1"/>
        <c:majorTickMark val="none"/>
        <c:minorTickMark val="none"/>
        <c:tickLblPos val="none"/>
        <c:crossAx val="150094208"/>
        <c:crosses val="autoZero"/>
        <c:auto val="1"/>
        <c:lblOffset val="100"/>
        <c:baseTimeUnit val="years"/>
      </c:dateAx>
      <c:valAx>
        <c:axId val="1500942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500838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122.62</c:v>
                </c:pt>
                <c:pt idx="1">
                  <c:v>125.85</c:v>
                </c:pt>
                <c:pt idx="2">
                  <c:v>123.26</c:v>
                </c:pt>
                <c:pt idx="3">
                  <c:v>127.97</c:v>
                </c:pt>
                <c:pt idx="4">
                  <c:v>143.44</c:v>
                </c:pt>
              </c:numCache>
            </c:numRef>
          </c:val>
          <c:extLst xmlns:c16r2="http://schemas.microsoft.com/office/drawing/2015/06/chart">
            <c:ext xmlns:c16="http://schemas.microsoft.com/office/drawing/2014/chart" uri="{C3380CC4-5D6E-409C-BE32-E72D297353CC}">
              <c16:uniqueId val="{00000000-EBDA-4CCA-83D7-1EA3D52ED5DD}"/>
            </c:ext>
          </c:extLst>
        </c:ser>
        <c:dLbls>
          <c:showLegendKey val="0"/>
          <c:showVal val="0"/>
          <c:showCatName val="0"/>
          <c:showSerName val="0"/>
          <c:showPercent val="0"/>
          <c:showBubbleSize val="0"/>
        </c:dLbls>
        <c:gapWidth val="150"/>
        <c:axId val="150108032"/>
        <c:axId val="150130688"/>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xmlns:c16r2="http://schemas.microsoft.com/office/drawing/2015/06/chart">
            <c:ext xmlns:c16="http://schemas.microsoft.com/office/drawing/2014/chart" uri="{C3380CC4-5D6E-409C-BE32-E72D297353CC}">
              <c16:uniqueId val="{00000001-EBDA-4CCA-83D7-1EA3D52ED5DD}"/>
            </c:ext>
          </c:extLst>
        </c:ser>
        <c:dLbls>
          <c:showLegendKey val="0"/>
          <c:showVal val="0"/>
          <c:showCatName val="0"/>
          <c:showSerName val="0"/>
          <c:showPercent val="0"/>
          <c:showBubbleSize val="0"/>
        </c:dLbls>
        <c:marker val="1"/>
        <c:smooth val="0"/>
        <c:axId val="150108032"/>
        <c:axId val="150130688"/>
      </c:lineChart>
      <c:dateAx>
        <c:axId val="150108032"/>
        <c:scaling>
          <c:orientation val="minMax"/>
        </c:scaling>
        <c:delete val="1"/>
        <c:axPos val="b"/>
        <c:numFmt formatCode="ge" sourceLinked="1"/>
        <c:majorTickMark val="none"/>
        <c:minorTickMark val="none"/>
        <c:tickLblPos val="none"/>
        <c:crossAx val="150130688"/>
        <c:crosses val="autoZero"/>
        <c:auto val="1"/>
        <c:lblOffset val="100"/>
        <c:baseTimeUnit val="years"/>
      </c:dateAx>
      <c:valAx>
        <c:axId val="1501306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501080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7E-41C5-B603-0FFB2DD8406A}"/>
            </c:ext>
          </c:extLst>
        </c:ser>
        <c:dLbls>
          <c:showLegendKey val="0"/>
          <c:showVal val="0"/>
          <c:showCatName val="0"/>
          <c:showSerName val="0"/>
          <c:showPercent val="0"/>
          <c:showBubbleSize val="0"/>
        </c:dLbls>
        <c:gapWidth val="150"/>
        <c:axId val="149235200"/>
        <c:axId val="149237120"/>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xmlns:c16r2="http://schemas.microsoft.com/office/drawing/2015/06/chart">
            <c:ext xmlns:c16="http://schemas.microsoft.com/office/drawing/2014/chart" uri="{C3380CC4-5D6E-409C-BE32-E72D297353CC}">
              <c16:uniqueId val="{00000001-A97E-41C5-B603-0FFB2DD8406A}"/>
            </c:ext>
          </c:extLst>
        </c:ser>
        <c:dLbls>
          <c:showLegendKey val="0"/>
          <c:showVal val="0"/>
          <c:showCatName val="0"/>
          <c:showSerName val="0"/>
          <c:showPercent val="0"/>
          <c:showBubbleSize val="0"/>
        </c:dLbls>
        <c:marker val="1"/>
        <c:smooth val="0"/>
        <c:axId val="149235200"/>
        <c:axId val="149237120"/>
      </c:lineChart>
      <c:dateAx>
        <c:axId val="149235200"/>
        <c:scaling>
          <c:orientation val="minMax"/>
        </c:scaling>
        <c:delete val="1"/>
        <c:axPos val="b"/>
        <c:numFmt formatCode="ge" sourceLinked="1"/>
        <c:majorTickMark val="none"/>
        <c:minorTickMark val="none"/>
        <c:tickLblPos val="none"/>
        <c:crossAx val="149237120"/>
        <c:crosses val="autoZero"/>
        <c:auto val="1"/>
        <c:lblOffset val="100"/>
        <c:baseTimeUnit val="years"/>
      </c:dateAx>
      <c:valAx>
        <c:axId val="1492371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92352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22.02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8C-48DD-AE4E-028F99E9D828}"/>
            </c:ext>
          </c:extLst>
        </c:ser>
        <c:dLbls>
          <c:showLegendKey val="0"/>
          <c:showVal val="0"/>
          <c:showCatName val="0"/>
          <c:showSerName val="0"/>
          <c:showPercent val="0"/>
          <c:showBubbleSize val="0"/>
        </c:dLbls>
        <c:gapWidth val="150"/>
        <c:axId val="149288064"/>
        <c:axId val="14928998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xmlns:c16r2="http://schemas.microsoft.com/office/drawing/2015/06/chart">
            <c:ext xmlns:c16="http://schemas.microsoft.com/office/drawing/2014/chart" uri="{C3380CC4-5D6E-409C-BE32-E72D297353CC}">
              <c16:uniqueId val="{00000001-088C-48DD-AE4E-028F99E9D828}"/>
            </c:ext>
          </c:extLst>
        </c:ser>
        <c:dLbls>
          <c:showLegendKey val="0"/>
          <c:showVal val="0"/>
          <c:showCatName val="0"/>
          <c:showSerName val="0"/>
          <c:showPercent val="0"/>
          <c:showBubbleSize val="0"/>
        </c:dLbls>
        <c:marker val="1"/>
        <c:smooth val="0"/>
        <c:axId val="149288064"/>
        <c:axId val="149289984"/>
      </c:lineChart>
      <c:dateAx>
        <c:axId val="149288064"/>
        <c:scaling>
          <c:orientation val="minMax"/>
        </c:scaling>
        <c:delete val="1"/>
        <c:axPos val="b"/>
        <c:numFmt formatCode="ge" sourceLinked="1"/>
        <c:majorTickMark val="none"/>
        <c:minorTickMark val="none"/>
        <c:tickLblPos val="none"/>
        <c:crossAx val="149289984"/>
        <c:crosses val="autoZero"/>
        <c:auto val="1"/>
        <c:lblOffset val="100"/>
        <c:baseTimeUnit val="years"/>
      </c:dateAx>
      <c:valAx>
        <c:axId val="1492899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92880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425.71</c:v>
                </c:pt>
                <c:pt idx="1">
                  <c:v>544.23</c:v>
                </c:pt>
                <c:pt idx="2">
                  <c:v>639.54</c:v>
                </c:pt>
                <c:pt idx="3">
                  <c:v>721.06</c:v>
                </c:pt>
                <c:pt idx="4">
                  <c:v>747.82</c:v>
                </c:pt>
              </c:numCache>
            </c:numRef>
          </c:val>
          <c:extLst xmlns:c16r2="http://schemas.microsoft.com/office/drawing/2015/06/chart">
            <c:ext xmlns:c16="http://schemas.microsoft.com/office/drawing/2014/chart" uri="{C3380CC4-5D6E-409C-BE32-E72D297353CC}">
              <c16:uniqueId val="{00000000-E8C9-4FE0-B0F3-A5261BE33FA1}"/>
            </c:ext>
          </c:extLst>
        </c:ser>
        <c:dLbls>
          <c:showLegendKey val="0"/>
          <c:showVal val="0"/>
          <c:showCatName val="0"/>
          <c:showSerName val="0"/>
          <c:showPercent val="0"/>
          <c:showBubbleSize val="0"/>
        </c:dLbls>
        <c:gapWidth val="150"/>
        <c:axId val="149387520"/>
        <c:axId val="149397888"/>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xmlns:c16r2="http://schemas.microsoft.com/office/drawing/2015/06/chart">
            <c:ext xmlns:c16="http://schemas.microsoft.com/office/drawing/2014/chart" uri="{C3380CC4-5D6E-409C-BE32-E72D297353CC}">
              <c16:uniqueId val="{00000001-E8C9-4FE0-B0F3-A5261BE33FA1}"/>
            </c:ext>
          </c:extLst>
        </c:ser>
        <c:dLbls>
          <c:showLegendKey val="0"/>
          <c:showVal val="0"/>
          <c:showCatName val="0"/>
          <c:showSerName val="0"/>
          <c:showPercent val="0"/>
          <c:showBubbleSize val="0"/>
        </c:dLbls>
        <c:marker val="1"/>
        <c:smooth val="0"/>
        <c:axId val="149387520"/>
        <c:axId val="149397888"/>
      </c:lineChart>
      <c:dateAx>
        <c:axId val="149387520"/>
        <c:scaling>
          <c:orientation val="minMax"/>
        </c:scaling>
        <c:delete val="1"/>
        <c:axPos val="b"/>
        <c:numFmt formatCode="ge" sourceLinked="1"/>
        <c:majorTickMark val="none"/>
        <c:minorTickMark val="none"/>
        <c:tickLblPos val="none"/>
        <c:crossAx val="149397888"/>
        <c:crosses val="autoZero"/>
        <c:auto val="1"/>
        <c:lblOffset val="100"/>
        <c:baseTimeUnit val="years"/>
      </c:dateAx>
      <c:valAx>
        <c:axId val="1493978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93875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910.44</c:v>
                </c:pt>
                <c:pt idx="1">
                  <c:v>884.4</c:v>
                </c:pt>
                <c:pt idx="2">
                  <c:v>838.66</c:v>
                </c:pt>
                <c:pt idx="3">
                  <c:v>784.53</c:v>
                </c:pt>
                <c:pt idx="4">
                  <c:v>739.74</c:v>
                </c:pt>
              </c:numCache>
            </c:numRef>
          </c:val>
          <c:extLst xmlns:c16r2="http://schemas.microsoft.com/office/drawing/2015/06/chart">
            <c:ext xmlns:c16="http://schemas.microsoft.com/office/drawing/2014/chart" uri="{C3380CC4-5D6E-409C-BE32-E72D297353CC}">
              <c16:uniqueId val="{00000000-F550-4880-A77C-552757B81FD7}"/>
            </c:ext>
          </c:extLst>
        </c:ser>
        <c:dLbls>
          <c:showLegendKey val="0"/>
          <c:showVal val="0"/>
          <c:showCatName val="0"/>
          <c:showSerName val="0"/>
          <c:showPercent val="0"/>
          <c:showBubbleSize val="0"/>
        </c:dLbls>
        <c:gapWidth val="150"/>
        <c:axId val="149420288"/>
        <c:axId val="149754240"/>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xmlns:c16r2="http://schemas.microsoft.com/office/drawing/2015/06/chart">
            <c:ext xmlns:c16="http://schemas.microsoft.com/office/drawing/2014/chart" uri="{C3380CC4-5D6E-409C-BE32-E72D297353CC}">
              <c16:uniqueId val="{00000001-F550-4880-A77C-552757B81FD7}"/>
            </c:ext>
          </c:extLst>
        </c:ser>
        <c:dLbls>
          <c:showLegendKey val="0"/>
          <c:showVal val="0"/>
          <c:showCatName val="0"/>
          <c:showSerName val="0"/>
          <c:showPercent val="0"/>
          <c:showBubbleSize val="0"/>
        </c:dLbls>
        <c:marker val="1"/>
        <c:smooth val="0"/>
        <c:axId val="149420288"/>
        <c:axId val="149754240"/>
      </c:lineChart>
      <c:dateAx>
        <c:axId val="149420288"/>
        <c:scaling>
          <c:orientation val="minMax"/>
        </c:scaling>
        <c:delete val="1"/>
        <c:axPos val="b"/>
        <c:numFmt formatCode="ge" sourceLinked="1"/>
        <c:majorTickMark val="none"/>
        <c:minorTickMark val="none"/>
        <c:tickLblPos val="none"/>
        <c:crossAx val="149754240"/>
        <c:crosses val="autoZero"/>
        <c:auto val="1"/>
        <c:lblOffset val="100"/>
        <c:baseTimeUnit val="years"/>
      </c:dateAx>
      <c:valAx>
        <c:axId val="1497542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94202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124.21</c:v>
                </c:pt>
                <c:pt idx="1">
                  <c:v>122.8</c:v>
                </c:pt>
                <c:pt idx="2">
                  <c:v>123.95</c:v>
                </c:pt>
                <c:pt idx="3">
                  <c:v>123.6</c:v>
                </c:pt>
                <c:pt idx="4">
                  <c:v>139.72999999999999</c:v>
                </c:pt>
              </c:numCache>
            </c:numRef>
          </c:val>
          <c:extLst xmlns:c16r2="http://schemas.microsoft.com/office/drawing/2015/06/chart">
            <c:ext xmlns:c16="http://schemas.microsoft.com/office/drawing/2014/chart" uri="{C3380CC4-5D6E-409C-BE32-E72D297353CC}">
              <c16:uniqueId val="{00000000-99E8-4BEE-BE9D-DE4596446EC8}"/>
            </c:ext>
          </c:extLst>
        </c:ser>
        <c:dLbls>
          <c:showLegendKey val="0"/>
          <c:showVal val="0"/>
          <c:showCatName val="0"/>
          <c:showSerName val="0"/>
          <c:showPercent val="0"/>
          <c:showBubbleSize val="0"/>
        </c:dLbls>
        <c:gapWidth val="150"/>
        <c:axId val="149813120"/>
        <c:axId val="14981939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xmlns:c16r2="http://schemas.microsoft.com/office/drawing/2015/06/chart">
            <c:ext xmlns:c16="http://schemas.microsoft.com/office/drawing/2014/chart" uri="{C3380CC4-5D6E-409C-BE32-E72D297353CC}">
              <c16:uniqueId val="{00000001-99E8-4BEE-BE9D-DE4596446EC8}"/>
            </c:ext>
          </c:extLst>
        </c:ser>
        <c:dLbls>
          <c:showLegendKey val="0"/>
          <c:showVal val="0"/>
          <c:showCatName val="0"/>
          <c:showSerName val="0"/>
          <c:showPercent val="0"/>
          <c:showBubbleSize val="0"/>
        </c:dLbls>
        <c:marker val="1"/>
        <c:smooth val="0"/>
        <c:axId val="149813120"/>
        <c:axId val="149819392"/>
      </c:lineChart>
      <c:dateAx>
        <c:axId val="149813120"/>
        <c:scaling>
          <c:orientation val="minMax"/>
        </c:scaling>
        <c:delete val="1"/>
        <c:axPos val="b"/>
        <c:numFmt formatCode="ge" sourceLinked="1"/>
        <c:majorTickMark val="none"/>
        <c:minorTickMark val="none"/>
        <c:tickLblPos val="none"/>
        <c:crossAx val="149819392"/>
        <c:crosses val="autoZero"/>
        <c:auto val="1"/>
        <c:lblOffset val="100"/>
        <c:baseTimeUnit val="years"/>
      </c:dateAx>
      <c:valAx>
        <c:axId val="1498193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98131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61.97</c:v>
                </c:pt>
                <c:pt idx="1">
                  <c:v>62.61</c:v>
                </c:pt>
                <c:pt idx="2">
                  <c:v>61.95</c:v>
                </c:pt>
                <c:pt idx="3">
                  <c:v>62.13</c:v>
                </c:pt>
                <c:pt idx="4">
                  <c:v>54.98</c:v>
                </c:pt>
              </c:numCache>
            </c:numRef>
          </c:val>
          <c:extLst xmlns:c16r2="http://schemas.microsoft.com/office/drawing/2015/06/chart">
            <c:ext xmlns:c16="http://schemas.microsoft.com/office/drawing/2014/chart" uri="{C3380CC4-5D6E-409C-BE32-E72D297353CC}">
              <c16:uniqueId val="{00000000-C9A1-4BA0-8A2F-F2958AC55766}"/>
            </c:ext>
          </c:extLst>
        </c:ser>
        <c:dLbls>
          <c:showLegendKey val="0"/>
          <c:showVal val="0"/>
          <c:showCatName val="0"/>
          <c:showSerName val="0"/>
          <c:showPercent val="0"/>
          <c:showBubbleSize val="0"/>
        </c:dLbls>
        <c:gapWidth val="150"/>
        <c:axId val="149868544"/>
        <c:axId val="14987046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xmlns:c16r2="http://schemas.microsoft.com/office/drawing/2015/06/chart">
            <c:ext xmlns:c16="http://schemas.microsoft.com/office/drawing/2014/chart" uri="{C3380CC4-5D6E-409C-BE32-E72D297353CC}">
              <c16:uniqueId val="{00000001-C9A1-4BA0-8A2F-F2958AC55766}"/>
            </c:ext>
          </c:extLst>
        </c:ser>
        <c:dLbls>
          <c:showLegendKey val="0"/>
          <c:showVal val="0"/>
          <c:showCatName val="0"/>
          <c:showSerName val="0"/>
          <c:showPercent val="0"/>
          <c:showBubbleSize val="0"/>
        </c:dLbls>
        <c:marker val="1"/>
        <c:smooth val="0"/>
        <c:axId val="149868544"/>
        <c:axId val="149870464"/>
      </c:lineChart>
      <c:dateAx>
        <c:axId val="149868544"/>
        <c:scaling>
          <c:orientation val="minMax"/>
        </c:scaling>
        <c:delete val="1"/>
        <c:axPos val="b"/>
        <c:numFmt formatCode="ge" sourceLinked="1"/>
        <c:majorTickMark val="none"/>
        <c:minorTickMark val="none"/>
        <c:tickLblPos val="none"/>
        <c:crossAx val="149870464"/>
        <c:crosses val="autoZero"/>
        <c:auto val="1"/>
        <c:lblOffset val="100"/>
        <c:baseTimeUnit val="years"/>
      </c:dateAx>
      <c:valAx>
        <c:axId val="1498704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98685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54.48</c:v>
                </c:pt>
                <c:pt idx="1">
                  <c:v>53.22</c:v>
                </c:pt>
                <c:pt idx="2">
                  <c:v>51.52</c:v>
                </c:pt>
                <c:pt idx="3">
                  <c:v>53.48</c:v>
                </c:pt>
                <c:pt idx="4">
                  <c:v>53.3</c:v>
                </c:pt>
              </c:numCache>
            </c:numRef>
          </c:val>
          <c:extLst xmlns:c16r2="http://schemas.microsoft.com/office/drawing/2015/06/chart">
            <c:ext xmlns:c16="http://schemas.microsoft.com/office/drawing/2014/chart" uri="{C3380CC4-5D6E-409C-BE32-E72D297353CC}">
              <c16:uniqueId val="{00000000-BC55-4FC4-81CC-1809FA306CBF}"/>
            </c:ext>
          </c:extLst>
        </c:ser>
        <c:dLbls>
          <c:showLegendKey val="0"/>
          <c:showVal val="0"/>
          <c:showCatName val="0"/>
          <c:showSerName val="0"/>
          <c:showPercent val="0"/>
          <c:showBubbleSize val="0"/>
        </c:dLbls>
        <c:gapWidth val="150"/>
        <c:axId val="149962112"/>
        <c:axId val="14997248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xmlns:c16r2="http://schemas.microsoft.com/office/drawing/2015/06/chart">
            <c:ext xmlns:c16="http://schemas.microsoft.com/office/drawing/2014/chart" uri="{C3380CC4-5D6E-409C-BE32-E72D297353CC}">
              <c16:uniqueId val="{00000001-BC55-4FC4-81CC-1809FA306CBF}"/>
            </c:ext>
          </c:extLst>
        </c:ser>
        <c:dLbls>
          <c:showLegendKey val="0"/>
          <c:showVal val="0"/>
          <c:showCatName val="0"/>
          <c:showSerName val="0"/>
          <c:showPercent val="0"/>
          <c:showBubbleSize val="0"/>
        </c:dLbls>
        <c:marker val="1"/>
        <c:smooth val="0"/>
        <c:axId val="149962112"/>
        <c:axId val="149972480"/>
      </c:lineChart>
      <c:dateAx>
        <c:axId val="149962112"/>
        <c:scaling>
          <c:orientation val="minMax"/>
        </c:scaling>
        <c:delete val="1"/>
        <c:axPos val="b"/>
        <c:numFmt formatCode="ge" sourceLinked="1"/>
        <c:majorTickMark val="none"/>
        <c:minorTickMark val="none"/>
        <c:tickLblPos val="none"/>
        <c:crossAx val="149972480"/>
        <c:crosses val="autoZero"/>
        <c:auto val="1"/>
        <c:lblOffset val="100"/>
        <c:baseTimeUnit val="years"/>
      </c:dateAx>
      <c:valAx>
        <c:axId val="1499724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9962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54.83</c:v>
                </c:pt>
                <c:pt idx="1">
                  <c:v>57.65</c:v>
                </c:pt>
                <c:pt idx="2">
                  <c:v>57.61</c:v>
                </c:pt>
                <c:pt idx="3">
                  <c:v>58.91</c:v>
                </c:pt>
                <c:pt idx="4">
                  <c:v>57.83</c:v>
                </c:pt>
              </c:numCache>
            </c:numRef>
          </c:val>
          <c:extLst xmlns:c16r2="http://schemas.microsoft.com/office/drawing/2015/06/chart">
            <c:ext xmlns:c16="http://schemas.microsoft.com/office/drawing/2014/chart" uri="{C3380CC4-5D6E-409C-BE32-E72D297353CC}">
              <c16:uniqueId val="{00000000-3D40-4679-A6B9-44FCB2BABED5}"/>
            </c:ext>
          </c:extLst>
        </c:ser>
        <c:dLbls>
          <c:showLegendKey val="0"/>
          <c:showVal val="0"/>
          <c:showCatName val="0"/>
          <c:showSerName val="0"/>
          <c:showPercent val="0"/>
          <c:showBubbleSize val="0"/>
        </c:dLbls>
        <c:gapWidth val="150"/>
        <c:axId val="150022784"/>
        <c:axId val="150029056"/>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xmlns:c16r2="http://schemas.microsoft.com/office/drawing/2015/06/chart">
            <c:ext xmlns:c16="http://schemas.microsoft.com/office/drawing/2014/chart" uri="{C3380CC4-5D6E-409C-BE32-E72D297353CC}">
              <c16:uniqueId val="{00000001-3D40-4679-A6B9-44FCB2BABED5}"/>
            </c:ext>
          </c:extLst>
        </c:ser>
        <c:dLbls>
          <c:showLegendKey val="0"/>
          <c:showVal val="0"/>
          <c:showCatName val="0"/>
          <c:showSerName val="0"/>
          <c:showPercent val="0"/>
          <c:showBubbleSize val="0"/>
        </c:dLbls>
        <c:marker val="1"/>
        <c:smooth val="0"/>
        <c:axId val="150022784"/>
        <c:axId val="150029056"/>
      </c:lineChart>
      <c:dateAx>
        <c:axId val="150022784"/>
        <c:scaling>
          <c:orientation val="minMax"/>
        </c:scaling>
        <c:delete val="1"/>
        <c:axPos val="b"/>
        <c:numFmt formatCode="ge" sourceLinked="1"/>
        <c:majorTickMark val="none"/>
        <c:minorTickMark val="none"/>
        <c:tickLblPos val="none"/>
        <c:crossAx val="150029056"/>
        <c:crosses val="autoZero"/>
        <c:auto val="1"/>
        <c:lblOffset val="100"/>
        <c:baseTimeUnit val="years"/>
      </c:dateAx>
      <c:valAx>
        <c:axId val="1500290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500227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S1" zoomScale="80" zoomScaleNormal="80" workbookViewId="0">
      <selection activeCell="B14" sqref="B14:SK1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c r="A5" s="2"/>
      <c r="B5" s="69" t="str">
        <f>データ!H7</f>
        <v>和歌山県　紀の川市</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2300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極小規模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1226</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40.799999999999997</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9</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1330</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非設置</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105</v>
      </c>
      <c r="SN16" s="110"/>
      <c r="SO16" s="110"/>
      <c r="SP16" s="110"/>
      <c r="SQ16" s="110"/>
      <c r="SR16" s="110"/>
      <c r="SS16" s="110"/>
      <c r="ST16" s="110"/>
      <c r="SU16" s="110"/>
      <c r="SV16" s="110"/>
      <c r="SW16" s="110"/>
      <c r="SX16" s="110"/>
      <c r="SY16" s="110"/>
      <c r="SZ16" s="110"/>
      <c r="TA16" s="111"/>
    </row>
    <row r="17" spans="1:521" ht="13.5" customHeight="1">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122.62</v>
      </c>
      <c r="Y32" s="128"/>
      <c r="Z32" s="128"/>
      <c r="AA32" s="128"/>
      <c r="AB32" s="128"/>
      <c r="AC32" s="128"/>
      <c r="AD32" s="128"/>
      <c r="AE32" s="128"/>
      <c r="AF32" s="128"/>
      <c r="AG32" s="128"/>
      <c r="AH32" s="128"/>
      <c r="AI32" s="128"/>
      <c r="AJ32" s="128"/>
      <c r="AK32" s="128"/>
      <c r="AL32" s="128"/>
      <c r="AM32" s="128"/>
      <c r="AN32" s="128"/>
      <c r="AO32" s="128"/>
      <c r="AP32" s="128"/>
      <c r="AQ32" s="129"/>
      <c r="AR32" s="127">
        <f>データ!U6</f>
        <v>125.85</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123.26</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127.97</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143.44</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425.71</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544.23</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639.54</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721.06</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747.82</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910.44</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884.4</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838.66</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784.53</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739.74</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117.77</v>
      </c>
      <c r="Y33" s="128"/>
      <c r="Z33" s="128"/>
      <c r="AA33" s="128"/>
      <c r="AB33" s="128"/>
      <c r="AC33" s="128"/>
      <c r="AD33" s="128"/>
      <c r="AE33" s="128"/>
      <c r="AF33" s="128"/>
      <c r="AG33" s="128"/>
      <c r="AH33" s="128"/>
      <c r="AI33" s="128"/>
      <c r="AJ33" s="128"/>
      <c r="AK33" s="128"/>
      <c r="AL33" s="128"/>
      <c r="AM33" s="128"/>
      <c r="AN33" s="128"/>
      <c r="AO33" s="128"/>
      <c r="AP33" s="128"/>
      <c r="AQ33" s="129"/>
      <c r="AR33" s="127">
        <f>データ!Z6</f>
        <v>118.03</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120</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113.67</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110.79</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102.41</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101.87</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115.82</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118.97</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121.15</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797.95</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742.59</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549.77</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730.25</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868.31</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446.61</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430.97</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536.28</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514.66</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504.81</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103</v>
      </c>
      <c r="SN48" s="110"/>
      <c r="SO48" s="110"/>
      <c r="SP48" s="110"/>
      <c r="SQ48" s="110"/>
      <c r="SR48" s="110"/>
      <c r="SS48" s="110"/>
      <c r="ST48" s="110"/>
      <c r="SU48" s="110"/>
      <c r="SV48" s="110"/>
      <c r="SW48" s="110"/>
      <c r="SX48" s="110"/>
      <c r="SY48" s="110"/>
      <c r="SZ48" s="110"/>
      <c r="TA48" s="111"/>
    </row>
    <row r="49" spans="1:521" ht="13.5" customHeight="1">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124.21</v>
      </c>
      <c r="Y55" s="128"/>
      <c r="Z55" s="128"/>
      <c r="AA55" s="128"/>
      <c r="AB55" s="128"/>
      <c r="AC55" s="128"/>
      <c r="AD55" s="128"/>
      <c r="AE55" s="128"/>
      <c r="AF55" s="128"/>
      <c r="AG55" s="128"/>
      <c r="AH55" s="128"/>
      <c r="AI55" s="128"/>
      <c r="AJ55" s="128"/>
      <c r="AK55" s="128"/>
      <c r="AL55" s="128"/>
      <c r="AM55" s="128"/>
      <c r="AN55" s="128"/>
      <c r="AO55" s="128"/>
      <c r="AP55" s="128"/>
      <c r="AQ55" s="129"/>
      <c r="AR55" s="127">
        <f>データ!BM6</f>
        <v>122.8</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123.95</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123.6</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139.72999999999999</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61.97</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62.61</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61.95</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62.13</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54.98</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54.48</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53.22</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51.52</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53.48</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53.3</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54.83</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57.65</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57.61</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58.91</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57.83</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91.03</v>
      </c>
      <c r="Y56" s="128"/>
      <c r="Z56" s="128"/>
      <c r="AA56" s="128"/>
      <c r="AB56" s="128"/>
      <c r="AC56" s="128"/>
      <c r="AD56" s="128"/>
      <c r="AE56" s="128"/>
      <c r="AF56" s="128"/>
      <c r="AG56" s="128"/>
      <c r="AH56" s="128"/>
      <c r="AI56" s="128"/>
      <c r="AJ56" s="128"/>
      <c r="AK56" s="128"/>
      <c r="AL56" s="128"/>
      <c r="AM56" s="128"/>
      <c r="AN56" s="128"/>
      <c r="AO56" s="128"/>
      <c r="AP56" s="128"/>
      <c r="AQ56" s="129"/>
      <c r="AR56" s="127">
        <f>データ!BR6</f>
        <v>100.16</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100.54</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95.99</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94.91</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45.86</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42.5</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42.19</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44.55</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47.36</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35.78</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35.909999999999997</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35.54</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35.24</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35.22</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52.6</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52.54</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50.81</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50.28</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51.42</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104</v>
      </c>
      <c r="SN68" s="110"/>
      <c r="SO68" s="110"/>
      <c r="SP68" s="110"/>
      <c r="SQ68" s="110"/>
      <c r="SR68" s="110"/>
      <c r="SS68" s="110"/>
      <c r="ST68" s="110"/>
      <c r="SU68" s="110"/>
      <c r="SV68" s="110"/>
      <c r="SW68" s="110"/>
      <c r="SX68" s="110"/>
      <c r="SY68" s="110"/>
      <c r="SZ68" s="110"/>
      <c r="TA68" s="111"/>
    </row>
    <row r="69" spans="1:521" ht="13.5" customHeight="1">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10"/>
      <c r="SO69" s="110"/>
      <c r="SP69" s="110"/>
      <c r="SQ69" s="110"/>
      <c r="SR69" s="110"/>
      <c r="SS69" s="110"/>
      <c r="ST69" s="110"/>
      <c r="SU69" s="110"/>
      <c r="SV69" s="110"/>
      <c r="SW69" s="110"/>
      <c r="SX69" s="110"/>
      <c r="SY69" s="110"/>
      <c r="SZ69" s="110"/>
      <c r="TA69" s="111"/>
    </row>
    <row r="70" spans="1:521" ht="13.5" customHeight="1">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10"/>
      <c r="SO70" s="110"/>
      <c r="SP70" s="110"/>
      <c r="SQ70" s="110"/>
      <c r="SR70" s="110"/>
      <c r="SS70" s="110"/>
      <c r="ST70" s="110"/>
      <c r="SU70" s="110"/>
      <c r="SV70" s="110"/>
      <c r="SW70" s="110"/>
      <c r="SX70" s="110"/>
      <c r="SY70" s="110"/>
      <c r="SZ70" s="110"/>
      <c r="TA70" s="111"/>
    </row>
    <row r="71" spans="1:521" ht="13.5" customHeight="1">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10"/>
      <c r="SO71" s="110"/>
      <c r="SP71" s="110"/>
      <c r="SQ71" s="110"/>
      <c r="SR71" s="110"/>
      <c r="SS71" s="110"/>
      <c r="ST71" s="110"/>
      <c r="SU71" s="110"/>
      <c r="SV71" s="110"/>
      <c r="SW71" s="110"/>
      <c r="SX71" s="110"/>
      <c r="SY71" s="110"/>
      <c r="SZ71" s="110"/>
      <c r="TA71" s="111"/>
    </row>
    <row r="72" spans="1:521" ht="13.5" customHeight="1">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10"/>
      <c r="SO72" s="110"/>
      <c r="SP72" s="110"/>
      <c r="SQ72" s="110"/>
      <c r="SR72" s="110"/>
      <c r="SS72" s="110"/>
      <c r="ST72" s="110"/>
      <c r="SU72" s="110"/>
      <c r="SV72" s="110"/>
      <c r="SW72" s="110"/>
      <c r="SX72" s="110"/>
      <c r="SY72" s="110"/>
      <c r="SZ72" s="110"/>
      <c r="TA72" s="111"/>
    </row>
    <row r="73" spans="1:521" ht="13.5" customHeight="1">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10"/>
      <c r="SO73" s="110"/>
      <c r="SP73" s="110"/>
      <c r="SQ73" s="110"/>
      <c r="SR73" s="110"/>
      <c r="SS73" s="110"/>
      <c r="ST73" s="110"/>
      <c r="SU73" s="110"/>
      <c r="SV73" s="110"/>
      <c r="SW73" s="110"/>
      <c r="SX73" s="110"/>
      <c r="SY73" s="110"/>
      <c r="SZ73" s="110"/>
      <c r="TA73" s="111"/>
    </row>
    <row r="74" spans="1:521" ht="13.5" customHeight="1">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10"/>
      <c r="SO74" s="110"/>
      <c r="SP74" s="110"/>
      <c r="SQ74" s="110"/>
      <c r="SR74" s="110"/>
      <c r="SS74" s="110"/>
      <c r="ST74" s="110"/>
      <c r="SU74" s="110"/>
      <c r="SV74" s="110"/>
      <c r="SW74" s="110"/>
      <c r="SX74" s="110"/>
      <c r="SY74" s="110"/>
      <c r="SZ74" s="110"/>
      <c r="TA74" s="111"/>
    </row>
    <row r="75" spans="1:521" ht="13.5" customHeight="1">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10"/>
      <c r="SO75" s="110"/>
      <c r="SP75" s="110"/>
      <c r="SQ75" s="110"/>
      <c r="SR75" s="110"/>
      <c r="SS75" s="110"/>
      <c r="ST75" s="110"/>
      <c r="SU75" s="110"/>
      <c r="SV75" s="110"/>
      <c r="SW75" s="110"/>
      <c r="SX75" s="110"/>
      <c r="SY75" s="110"/>
      <c r="SZ75" s="110"/>
      <c r="TA75" s="111"/>
    </row>
    <row r="76" spans="1:521" ht="13.5" customHeight="1">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10"/>
      <c r="SO76" s="110"/>
      <c r="SP76" s="110"/>
      <c r="SQ76" s="110"/>
      <c r="SR76" s="110"/>
      <c r="SS76" s="110"/>
      <c r="ST76" s="110"/>
      <c r="SU76" s="110"/>
      <c r="SV76" s="110"/>
      <c r="SW76" s="110"/>
      <c r="SX76" s="110"/>
      <c r="SY76" s="110"/>
      <c r="SZ76" s="110"/>
      <c r="TA76" s="111"/>
    </row>
    <row r="77" spans="1:521" ht="13.5" customHeight="1">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10"/>
      <c r="SO77" s="110"/>
      <c r="SP77" s="110"/>
      <c r="SQ77" s="110"/>
      <c r="SR77" s="110"/>
      <c r="SS77" s="110"/>
      <c r="ST77" s="110"/>
      <c r="SU77" s="110"/>
      <c r="SV77" s="110"/>
      <c r="SW77" s="110"/>
      <c r="SX77" s="110"/>
      <c r="SY77" s="110"/>
      <c r="SZ77" s="110"/>
      <c r="TA77" s="111"/>
    </row>
    <row r="78" spans="1:521" ht="13.5" customHeight="1">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10"/>
      <c r="SO78" s="110"/>
      <c r="SP78" s="110"/>
      <c r="SQ78" s="110"/>
      <c r="SR78" s="110"/>
      <c r="SS78" s="110"/>
      <c r="ST78" s="110"/>
      <c r="SU78" s="110"/>
      <c r="SV78" s="110"/>
      <c r="SW78" s="110"/>
      <c r="SX78" s="110"/>
      <c r="SY78" s="110"/>
      <c r="SZ78" s="110"/>
      <c r="TA78" s="111"/>
    </row>
    <row r="79" spans="1:521" ht="13.5" customHeight="1">
      <c r="A79" s="2"/>
      <c r="B79" s="26"/>
      <c r="C79" s="2"/>
      <c r="D79" s="2"/>
      <c r="E79" s="2"/>
      <c r="F79" s="2"/>
      <c r="G79" s="2"/>
      <c r="H79" s="2"/>
      <c r="I79" s="2"/>
      <c r="J79" s="28"/>
      <c r="K79" s="29"/>
      <c r="L79" s="142"/>
      <c r="M79" s="142"/>
      <c r="N79" s="142"/>
      <c r="O79" s="142"/>
      <c r="P79" s="142"/>
      <c r="Q79" s="142"/>
      <c r="R79" s="142"/>
      <c r="S79" s="142"/>
      <c r="T79" s="142"/>
      <c r="U79" s="142"/>
      <c r="V79" s="142"/>
      <c r="W79" s="142"/>
      <c r="X79" s="143"/>
      <c r="Y79" s="144">
        <f>データ!$B$10</f>
        <v>41640</v>
      </c>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6"/>
      <c r="AZ79" s="144">
        <f>データ!$C$10</f>
        <v>42005</v>
      </c>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6"/>
      <c r="CA79" s="144">
        <f>データ!$D$10</f>
        <v>42370</v>
      </c>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6"/>
      <c r="DB79" s="144">
        <f>データ!$E$10</f>
        <v>42736</v>
      </c>
      <c r="DC79" s="145"/>
      <c r="DD79" s="145"/>
      <c r="DE79" s="145"/>
      <c r="DF79" s="145"/>
      <c r="DG79" s="145"/>
      <c r="DH79" s="145"/>
      <c r="DI79" s="145"/>
      <c r="DJ79" s="145"/>
      <c r="DK79" s="145"/>
      <c r="DL79" s="145"/>
      <c r="DM79" s="145"/>
      <c r="DN79" s="145"/>
      <c r="DO79" s="145"/>
      <c r="DP79" s="145"/>
      <c r="DQ79" s="145"/>
      <c r="DR79" s="145"/>
      <c r="DS79" s="145"/>
      <c r="DT79" s="145"/>
      <c r="DU79" s="145"/>
      <c r="DV79" s="145"/>
      <c r="DW79" s="145"/>
      <c r="DX79" s="145"/>
      <c r="DY79" s="145"/>
      <c r="DZ79" s="145"/>
      <c r="EA79" s="145"/>
      <c r="EB79" s="146"/>
      <c r="EC79" s="144">
        <f>データ!$F$10</f>
        <v>43101</v>
      </c>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6"/>
      <c r="FD79" s="29"/>
      <c r="FE79" s="32"/>
      <c r="FF79" s="2"/>
      <c r="FG79" s="2"/>
      <c r="FH79" s="2"/>
      <c r="FI79" s="2"/>
      <c r="FJ79" s="2"/>
      <c r="FK79" s="2"/>
      <c r="FL79" s="2"/>
      <c r="FM79" s="2"/>
      <c r="FN79" s="2"/>
      <c r="FO79" s="2"/>
      <c r="FP79" s="2"/>
      <c r="FQ79" s="2"/>
      <c r="FR79" s="2"/>
      <c r="FS79" s="2"/>
      <c r="FT79" s="2"/>
      <c r="FU79" s="2"/>
      <c r="FV79" s="28"/>
      <c r="FW79" s="29"/>
      <c r="FX79" s="142"/>
      <c r="FY79" s="142"/>
      <c r="FZ79" s="142"/>
      <c r="GA79" s="142"/>
      <c r="GB79" s="142"/>
      <c r="GC79" s="142"/>
      <c r="GD79" s="142"/>
      <c r="GE79" s="142"/>
      <c r="GF79" s="142"/>
      <c r="GG79" s="142"/>
      <c r="GH79" s="142"/>
      <c r="GI79" s="142"/>
      <c r="GJ79" s="143"/>
      <c r="GK79" s="144">
        <f>データ!$B$10</f>
        <v>41640</v>
      </c>
      <c r="GL79" s="145"/>
      <c r="GM79" s="145"/>
      <c r="GN79" s="145"/>
      <c r="GO79" s="145"/>
      <c r="GP79" s="145"/>
      <c r="GQ79" s="145"/>
      <c r="GR79" s="145"/>
      <c r="GS79" s="145"/>
      <c r="GT79" s="145"/>
      <c r="GU79" s="145"/>
      <c r="GV79" s="145"/>
      <c r="GW79" s="145"/>
      <c r="GX79" s="145"/>
      <c r="GY79" s="145"/>
      <c r="GZ79" s="145"/>
      <c r="HA79" s="145"/>
      <c r="HB79" s="145"/>
      <c r="HC79" s="145"/>
      <c r="HD79" s="145"/>
      <c r="HE79" s="145"/>
      <c r="HF79" s="145"/>
      <c r="HG79" s="145"/>
      <c r="HH79" s="145"/>
      <c r="HI79" s="145"/>
      <c r="HJ79" s="145"/>
      <c r="HK79" s="146"/>
      <c r="HL79" s="144">
        <f>データ!$C$10</f>
        <v>42005</v>
      </c>
      <c r="HM79" s="145"/>
      <c r="HN79" s="145"/>
      <c r="HO79" s="145"/>
      <c r="HP79" s="145"/>
      <c r="HQ79" s="145"/>
      <c r="HR79" s="145"/>
      <c r="HS79" s="145"/>
      <c r="HT79" s="145"/>
      <c r="HU79" s="145"/>
      <c r="HV79" s="145"/>
      <c r="HW79" s="145"/>
      <c r="HX79" s="145"/>
      <c r="HY79" s="145"/>
      <c r="HZ79" s="145"/>
      <c r="IA79" s="145"/>
      <c r="IB79" s="145"/>
      <c r="IC79" s="145"/>
      <c r="ID79" s="145"/>
      <c r="IE79" s="145"/>
      <c r="IF79" s="145"/>
      <c r="IG79" s="145"/>
      <c r="IH79" s="145"/>
      <c r="II79" s="145"/>
      <c r="IJ79" s="145"/>
      <c r="IK79" s="145"/>
      <c r="IL79" s="146"/>
      <c r="IM79" s="144">
        <f>データ!$D$10</f>
        <v>42370</v>
      </c>
      <c r="IN79" s="145"/>
      <c r="IO79" s="145"/>
      <c r="IP79" s="145"/>
      <c r="IQ79" s="145"/>
      <c r="IR79" s="145"/>
      <c r="IS79" s="145"/>
      <c r="IT79" s="145"/>
      <c r="IU79" s="145"/>
      <c r="IV79" s="145"/>
      <c r="IW79" s="145"/>
      <c r="IX79" s="145"/>
      <c r="IY79" s="145"/>
      <c r="IZ79" s="145"/>
      <c r="JA79" s="145"/>
      <c r="JB79" s="145"/>
      <c r="JC79" s="145"/>
      <c r="JD79" s="145"/>
      <c r="JE79" s="145"/>
      <c r="JF79" s="145"/>
      <c r="JG79" s="145"/>
      <c r="JH79" s="145"/>
      <c r="JI79" s="145"/>
      <c r="JJ79" s="145"/>
      <c r="JK79" s="145"/>
      <c r="JL79" s="145"/>
      <c r="JM79" s="146"/>
      <c r="JN79" s="144">
        <f>データ!$E$10</f>
        <v>42736</v>
      </c>
      <c r="JO79" s="145"/>
      <c r="JP79" s="145"/>
      <c r="JQ79" s="145"/>
      <c r="JR79" s="145"/>
      <c r="JS79" s="145"/>
      <c r="JT79" s="145"/>
      <c r="JU79" s="145"/>
      <c r="JV79" s="145"/>
      <c r="JW79" s="145"/>
      <c r="JX79" s="145"/>
      <c r="JY79" s="145"/>
      <c r="JZ79" s="145"/>
      <c r="KA79" s="145"/>
      <c r="KB79" s="145"/>
      <c r="KC79" s="145"/>
      <c r="KD79" s="145"/>
      <c r="KE79" s="145"/>
      <c r="KF79" s="145"/>
      <c r="KG79" s="145"/>
      <c r="KH79" s="145"/>
      <c r="KI79" s="145"/>
      <c r="KJ79" s="145"/>
      <c r="KK79" s="145"/>
      <c r="KL79" s="145"/>
      <c r="KM79" s="145"/>
      <c r="KN79" s="146"/>
      <c r="KO79" s="144">
        <f>データ!$F$10</f>
        <v>43101</v>
      </c>
      <c r="KP79" s="145"/>
      <c r="KQ79" s="145"/>
      <c r="KR79" s="145"/>
      <c r="KS79" s="145"/>
      <c r="KT79" s="145"/>
      <c r="KU79" s="145"/>
      <c r="KV79" s="145"/>
      <c r="KW79" s="145"/>
      <c r="KX79" s="145"/>
      <c r="KY79" s="145"/>
      <c r="KZ79" s="145"/>
      <c r="LA79" s="145"/>
      <c r="LB79" s="145"/>
      <c r="LC79" s="145"/>
      <c r="LD79" s="145"/>
      <c r="LE79" s="145"/>
      <c r="LF79" s="145"/>
      <c r="LG79" s="145"/>
      <c r="LH79" s="145"/>
      <c r="LI79" s="145"/>
      <c r="LJ79" s="145"/>
      <c r="LK79" s="145"/>
      <c r="LL79" s="145"/>
      <c r="LM79" s="145"/>
      <c r="LN79" s="145"/>
      <c r="LO79" s="146"/>
      <c r="LP79" s="29"/>
      <c r="LQ79" s="32"/>
      <c r="LR79" s="2"/>
      <c r="LS79" s="2"/>
      <c r="LT79" s="2"/>
      <c r="LU79" s="2"/>
      <c r="LV79" s="2"/>
      <c r="LW79" s="2"/>
      <c r="LX79" s="2"/>
      <c r="LY79" s="2"/>
      <c r="LZ79" s="2"/>
      <c r="MA79" s="2"/>
      <c r="MB79" s="2"/>
      <c r="MC79" s="2"/>
      <c r="MD79" s="2"/>
      <c r="ME79" s="2"/>
      <c r="MF79" s="2"/>
      <c r="MG79" s="2"/>
      <c r="MH79" s="28"/>
      <c r="MI79" s="29"/>
      <c r="MJ79" s="142"/>
      <c r="MK79" s="142"/>
      <c r="ML79" s="142"/>
      <c r="MM79" s="142"/>
      <c r="MN79" s="142"/>
      <c r="MO79" s="142"/>
      <c r="MP79" s="142"/>
      <c r="MQ79" s="142"/>
      <c r="MR79" s="142"/>
      <c r="MS79" s="142"/>
      <c r="MT79" s="142"/>
      <c r="MU79" s="142"/>
      <c r="MV79" s="143"/>
      <c r="MW79" s="144">
        <f>データ!$B$10</f>
        <v>41640</v>
      </c>
      <c r="MX79" s="145"/>
      <c r="MY79" s="145"/>
      <c r="MZ79" s="145"/>
      <c r="NA79" s="145"/>
      <c r="NB79" s="145"/>
      <c r="NC79" s="145"/>
      <c r="ND79" s="145"/>
      <c r="NE79" s="145"/>
      <c r="NF79" s="145"/>
      <c r="NG79" s="145"/>
      <c r="NH79" s="145"/>
      <c r="NI79" s="145"/>
      <c r="NJ79" s="145"/>
      <c r="NK79" s="145"/>
      <c r="NL79" s="145"/>
      <c r="NM79" s="145"/>
      <c r="NN79" s="145"/>
      <c r="NO79" s="145"/>
      <c r="NP79" s="145"/>
      <c r="NQ79" s="145"/>
      <c r="NR79" s="145"/>
      <c r="NS79" s="145"/>
      <c r="NT79" s="145"/>
      <c r="NU79" s="145"/>
      <c r="NV79" s="145"/>
      <c r="NW79" s="146"/>
      <c r="NX79" s="144">
        <f>データ!$C$10</f>
        <v>42005</v>
      </c>
      <c r="NY79" s="145"/>
      <c r="NZ79" s="145"/>
      <c r="OA79" s="145"/>
      <c r="OB79" s="145"/>
      <c r="OC79" s="145"/>
      <c r="OD79" s="145"/>
      <c r="OE79" s="145"/>
      <c r="OF79" s="145"/>
      <c r="OG79" s="145"/>
      <c r="OH79" s="145"/>
      <c r="OI79" s="145"/>
      <c r="OJ79" s="145"/>
      <c r="OK79" s="145"/>
      <c r="OL79" s="145"/>
      <c r="OM79" s="145"/>
      <c r="ON79" s="145"/>
      <c r="OO79" s="145"/>
      <c r="OP79" s="145"/>
      <c r="OQ79" s="145"/>
      <c r="OR79" s="145"/>
      <c r="OS79" s="145"/>
      <c r="OT79" s="145"/>
      <c r="OU79" s="145"/>
      <c r="OV79" s="145"/>
      <c r="OW79" s="145"/>
      <c r="OX79" s="146"/>
      <c r="OY79" s="144">
        <f>データ!$D$10</f>
        <v>42370</v>
      </c>
      <c r="OZ79" s="145"/>
      <c r="PA79" s="145"/>
      <c r="PB79" s="145"/>
      <c r="PC79" s="145"/>
      <c r="PD79" s="145"/>
      <c r="PE79" s="145"/>
      <c r="PF79" s="145"/>
      <c r="PG79" s="145"/>
      <c r="PH79" s="145"/>
      <c r="PI79" s="145"/>
      <c r="PJ79" s="145"/>
      <c r="PK79" s="145"/>
      <c r="PL79" s="145"/>
      <c r="PM79" s="145"/>
      <c r="PN79" s="145"/>
      <c r="PO79" s="145"/>
      <c r="PP79" s="145"/>
      <c r="PQ79" s="145"/>
      <c r="PR79" s="145"/>
      <c r="PS79" s="145"/>
      <c r="PT79" s="145"/>
      <c r="PU79" s="145"/>
      <c r="PV79" s="145"/>
      <c r="PW79" s="145"/>
      <c r="PX79" s="145"/>
      <c r="PY79" s="146"/>
      <c r="PZ79" s="144">
        <f>データ!$E$10</f>
        <v>42736</v>
      </c>
      <c r="QA79" s="145"/>
      <c r="QB79" s="145"/>
      <c r="QC79" s="145"/>
      <c r="QD79" s="145"/>
      <c r="QE79" s="145"/>
      <c r="QF79" s="145"/>
      <c r="QG79" s="145"/>
      <c r="QH79" s="145"/>
      <c r="QI79" s="145"/>
      <c r="QJ79" s="145"/>
      <c r="QK79" s="145"/>
      <c r="QL79" s="145"/>
      <c r="QM79" s="145"/>
      <c r="QN79" s="145"/>
      <c r="QO79" s="145"/>
      <c r="QP79" s="145"/>
      <c r="QQ79" s="145"/>
      <c r="QR79" s="145"/>
      <c r="QS79" s="145"/>
      <c r="QT79" s="145"/>
      <c r="QU79" s="145"/>
      <c r="QV79" s="145"/>
      <c r="QW79" s="145"/>
      <c r="QX79" s="145"/>
      <c r="QY79" s="145"/>
      <c r="QZ79" s="146"/>
      <c r="RA79" s="144">
        <f>データ!$F$10</f>
        <v>43101</v>
      </c>
      <c r="RB79" s="145"/>
      <c r="RC79" s="145"/>
      <c r="RD79" s="145"/>
      <c r="RE79" s="145"/>
      <c r="RF79" s="145"/>
      <c r="RG79" s="145"/>
      <c r="RH79" s="145"/>
      <c r="RI79" s="145"/>
      <c r="RJ79" s="145"/>
      <c r="RK79" s="145"/>
      <c r="RL79" s="145"/>
      <c r="RM79" s="145"/>
      <c r="RN79" s="145"/>
      <c r="RO79" s="145"/>
      <c r="RP79" s="145"/>
      <c r="RQ79" s="145"/>
      <c r="RR79" s="145"/>
      <c r="RS79" s="145"/>
      <c r="RT79" s="145"/>
      <c r="RU79" s="145"/>
      <c r="RV79" s="145"/>
      <c r="RW79" s="145"/>
      <c r="RX79" s="145"/>
      <c r="RY79" s="145"/>
      <c r="RZ79" s="145"/>
      <c r="SA79" s="146"/>
      <c r="SB79" s="29"/>
      <c r="SC79" s="32"/>
      <c r="SD79" s="2"/>
      <c r="SE79" s="2"/>
      <c r="SF79" s="2"/>
      <c r="SG79" s="2"/>
      <c r="SH79" s="2"/>
      <c r="SI79" s="2"/>
      <c r="SJ79" s="2"/>
      <c r="SK79" s="27"/>
      <c r="SL79" s="2"/>
      <c r="SM79" s="109"/>
      <c r="SN79" s="110"/>
      <c r="SO79" s="110"/>
      <c r="SP79" s="110"/>
      <c r="SQ79" s="110"/>
      <c r="SR79" s="110"/>
      <c r="SS79" s="110"/>
      <c r="ST79" s="110"/>
      <c r="SU79" s="110"/>
      <c r="SV79" s="110"/>
      <c r="SW79" s="110"/>
      <c r="SX79" s="110"/>
      <c r="SY79" s="110"/>
      <c r="SZ79" s="110"/>
      <c r="TA79" s="111"/>
    </row>
    <row r="80" spans="1:521" ht="13.5" customHeight="1">
      <c r="A80" s="2"/>
      <c r="B80" s="26"/>
      <c r="C80" s="2"/>
      <c r="D80" s="2"/>
      <c r="E80" s="2"/>
      <c r="F80" s="2"/>
      <c r="G80" s="2"/>
      <c r="H80" s="2"/>
      <c r="I80" s="2"/>
      <c r="J80" s="28"/>
      <c r="K80" s="29"/>
      <c r="L80" s="147" t="s">
        <v>23</v>
      </c>
      <c r="M80" s="147"/>
      <c r="N80" s="147"/>
      <c r="O80" s="147"/>
      <c r="P80" s="147"/>
      <c r="Q80" s="147"/>
      <c r="R80" s="147"/>
      <c r="S80" s="147"/>
      <c r="T80" s="147"/>
      <c r="U80" s="147"/>
      <c r="V80" s="147"/>
      <c r="W80" s="147"/>
      <c r="X80" s="147"/>
      <c r="Y80" s="148">
        <f>データ!DD6</f>
        <v>30.63</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32.68</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34.96</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37.24</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39.520000000000003</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7" t="s">
        <v>23</v>
      </c>
      <c r="FY80" s="147"/>
      <c r="FZ80" s="147"/>
      <c r="GA80" s="147"/>
      <c r="GB80" s="147"/>
      <c r="GC80" s="147"/>
      <c r="GD80" s="147"/>
      <c r="GE80" s="147"/>
      <c r="GF80" s="147"/>
      <c r="GG80" s="147"/>
      <c r="GH80" s="147"/>
      <c r="GI80" s="147"/>
      <c r="GJ80" s="147"/>
      <c r="GK80" s="148">
        <f>データ!DO6</f>
        <v>0</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0</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0</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0</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0</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7" t="s">
        <v>23</v>
      </c>
      <c r="MK80" s="147"/>
      <c r="ML80" s="147"/>
      <c r="MM80" s="147"/>
      <c r="MN80" s="147"/>
      <c r="MO80" s="147"/>
      <c r="MP80" s="147"/>
      <c r="MQ80" s="147"/>
      <c r="MR80" s="147"/>
      <c r="MS80" s="147"/>
      <c r="MT80" s="147"/>
      <c r="MU80" s="147"/>
      <c r="MV80" s="147"/>
      <c r="MW80" s="148">
        <f>データ!DZ6</f>
        <v>22.02</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09"/>
      <c r="SN80" s="110"/>
      <c r="SO80" s="110"/>
      <c r="SP80" s="110"/>
      <c r="SQ80" s="110"/>
      <c r="SR80" s="110"/>
      <c r="SS80" s="110"/>
      <c r="ST80" s="110"/>
      <c r="SU80" s="110"/>
      <c r="SV80" s="110"/>
      <c r="SW80" s="110"/>
      <c r="SX80" s="110"/>
      <c r="SY80" s="110"/>
      <c r="SZ80" s="110"/>
      <c r="TA80" s="111"/>
    </row>
    <row r="81" spans="1:521" ht="13.5" customHeight="1">
      <c r="A81" s="2"/>
      <c r="B81" s="26"/>
      <c r="C81" s="2"/>
      <c r="D81" s="2"/>
      <c r="E81" s="2"/>
      <c r="F81" s="2"/>
      <c r="G81" s="2"/>
      <c r="H81" s="2"/>
      <c r="I81" s="2"/>
      <c r="J81" s="28"/>
      <c r="K81" s="29"/>
      <c r="L81" s="147" t="s">
        <v>24</v>
      </c>
      <c r="M81" s="147"/>
      <c r="N81" s="147"/>
      <c r="O81" s="147"/>
      <c r="P81" s="147"/>
      <c r="Q81" s="147"/>
      <c r="R81" s="147"/>
      <c r="S81" s="147"/>
      <c r="T81" s="147"/>
      <c r="U81" s="147"/>
      <c r="V81" s="147"/>
      <c r="W81" s="147"/>
      <c r="X81" s="147"/>
      <c r="Y81" s="148">
        <f>データ!DI6</f>
        <v>52.45</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53.92</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53.32</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53.4</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53.49</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7" t="s">
        <v>24</v>
      </c>
      <c r="FY81" s="147"/>
      <c r="FZ81" s="147"/>
      <c r="GA81" s="147"/>
      <c r="GB81" s="147"/>
      <c r="GC81" s="147"/>
      <c r="GD81" s="147"/>
      <c r="GE81" s="147"/>
      <c r="GF81" s="147"/>
      <c r="GG81" s="147"/>
      <c r="GH81" s="147"/>
      <c r="GI81" s="147"/>
      <c r="GJ81" s="147"/>
      <c r="GK81" s="148">
        <f>データ!DT6</f>
        <v>4.53</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3.4</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3.56</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3.46</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3.28</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7" t="s">
        <v>24</v>
      </c>
      <c r="MK81" s="147"/>
      <c r="ML81" s="147"/>
      <c r="MM81" s="147"/>
      <c r="MN81" s="147"/>
      <c r="MO81" s="147"/>
      <c r="MP81" s="147"/>
      <c r="MQ81" s="147"/>
      <c r="MR81" s="147"/>
      <c r="MS81" s="147"/>
      <c r="MT81" s="147"/>
      <c r="MU81" s="147"/>
      <c r="MV81" s="147"/>
      <c r="MW81" s="148">
        <f>データ!EE6</f>
        <v>0.71</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0.19</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0.06</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0.13</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0.02</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09"/>
      <c r="SN81" s="110"/>
      <c r="SO81" s="110"/>
      <c r="SP81" s="110"/>
      <c r="SQ81" s="110"/>
      <c r="SR81" s="110"/>
      <c r="SS81" s="110"/>
      <c r="ST81" s="110"/>
      <c r="SU81" s="110"/>
      <c r="SV81" s="110"/>
      <c r="SW81" s="110"/>
      <c r="SX81" s="110"/>
      <c r="SY81" s="110"/>
      <c r="SZ81" s="110"/>
      <c r="TA81" s="111"/>
    </row>
    <row r="82" spans="1:521" ht="13.5" customHeight="1">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10"/>
      <c r="SO82" s="110"/>
      <c r="SP82" s="110"/>
      <c r="SQ82" s="110"/>
      <c r="SR82" s="110"/>
      <c r="SS82" s="110"/>
      <c r="ST82" s="110"/>
      <c r="SU82" s="110"/>
      <c r="SV82" s="110"/>
      <c r="SW82" s="110"/>
      <c r="SX82" s="110"/>
      <c r="SY82" s="110"/>
      <c r="SZ82" s="110"/>
      <c r="TA82" s="111"/>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10"/>
      <c r="SO83" s="110"/>
      <c r="SP83" s="110"/>
      <c r="SQ83" s="110"/>
      <c r="SR83" s="110"/>
      <c r="SS83" s="110"/>
      <c r="ST83" s="110"/>
      <c r="SU83" s="110"/>
      <c r="SV83" s="110"/>
      <c r="SW83" s="110"/>
      <c r="SX83" s="110"/>
      <c r="SY83" s="110"/>
      <c r="SZ83" s="110"/>
      <c r="TA83" s="111"/>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10"/>
      <c r="SO84" s="110"/>
      <c r="SP84" s="110"/>
      <c r="SQ84" s="110"/>
      <c r="SR84" s="110"/>
      <c r="SS84" s="110"/>
      <c r="ST84" s="110"/>
      <c r="SU84" s="110"/>
      <c r="SV84" s="110"/>
      <c r="SW84" s="110"/>
      <c r="SX84" s="110"/>
      <c r="SY84" s="110"/>
      <c r="SZ84" s="110"/>
      <c r="TA84" s="111"/>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49" t="s">
        <v>29</v>
      </c>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t="s">
        <v>30</v>
      </c>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t="s">
        <v>31</v>
      </c>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t="s">
        <v>32</v>
      </c>
      <c r="CG89" s="149"/>
      <c r="CH89" s="149"/>
      <c r="CI89" s="149"/>
      <c r="CJ89" s="149"/>
      <c r="CK89" s="149"/>
      <c r="CL89" s="149"/>
      <c r="CM89" s="149"/>
      <c r="CN89" s="149"/>
      <c r="CO89" s="149"/>
      <c r="CP89" s="149"/>
      <c r="CQ89" s="149"/>
      <c r="CR89" s="149"/>
      <c r="CS89" s="149"/>
      <c r="CT89" s="149"/>
      <c r="CU89" s="149"/>
      <c r="CV89" s="149"/>
      <c r="CW89" s="149"/>
      <c r="CX89" s="149"/>
      <c r="CY89" s="149"/>
      <c r="CZ89" s="149"/>
      <c r="DA89" s="149"/>
      <c r="DB89" s="149"/>
      <c r="DC89" s="149"/>
      <c r="DD89" s="149"/>
      <c r="DE89" s="149"/>
      <c r="DF89" s="149"/>
      <c r="DG89" s="149" t="s">
        <v>33</v>
      </c>
      <c r="DH89" s="149"/>
      <c r="DI89" s="149"/>
      <c r="DJ89" s="149"/>
      <c r="DK89" s="149"/>
      <c r="DL89" s="149"/>
      <c r="DM89" s="149"/>
      <c r="DN89" s="149"/>
      <c r="DO89" s="149"/>
      <c r="DP89" s="149"/>
      <c r="DQ89" s="149"/>
      <c r="DR89" s="149"/>
      <c r="DS89" s="149"/>
      <c r="DT89" s="149"/>
      <c r="DU89" s="149"/>
      <c r="DV89" s="149"/>
      <c r="DW89" s="149"/>
      <c r="DX89" s="149"/>
      <c r="DY89" s="149"/>
      <c r="DZ89" s="149"/>
      <c r="EA89" s="149"/>
      <c r="EB89" s="149"/>
      <c r="EC89" s="149"/>
      <c r="ED89" s="149"/>
      <c r="EE89" s="149"/>
      <c r="EF89" s="149"/>
      <c r="EG89" s="149"/>
      <c r="EH89" s="149" t="s">
        <v>34</v>
      </c>
      <c r="EI89" s="149"/>
      <c r="EJ89" s="149"/>
      <c r="EK89" s="149"/>
      <c r="EL89" s="149"/>
      <c r="EM89" s="149"/>
      <c r="EN89" s="149"/>
      <c r="EO89" s="149"/>
      <c r="EP89" s="149"/>
      <c r="EQ89" s="149"/>
      <c r="ER89" s="149"/>
      <c r="ES89" s="149"/>
      <c r="ET89" s="149"/>
      <c r="EU89" s="149"/>
      <c r="EV89" s="149"/>
      <c r="EW89" s="149"/>
      <c r="EX89" s="149"/>
      <c r="EY89" s="149"/>
      <c r="EZ89" s="149"/>
      <c r="FA89" s="149"/>
      <c r="FB89" s="149"/>
      <c r="FC89" s="149"/>
      <c r="FD89" s="149"/>
      <c r="FE89" s="149"/>
      <c r="FF89" s="149"/>
      <c r="FG89" s="149"/>
      <c r="FH89" s="149"/>
      <c r="FI89" s="149" t="s">
        <v>35</v>
      </c>
      <c r="FJ89" s="149"/>
      <c r="FK89" s="149"/>
      <c r="FL89" s="149"/>
      <c r="FM89" s="149"/>
      <c r="FN89" s="149"/>
      <c r="FO89" s="149"/>
      <c r="FP89" s="149"/>
      <c r="FQ89" s="149"/>
      <c r="FR89" s="149"/>
      <c r="FS89" s="149"/>
      <c r="FT89" s="149"/>
      <c r="FU89" s="149"/>
      <c r="FV89" s="149"/>
      <c r="FW89" s="149"/>
      <c r="FX89" s="149"/>
      <c r="FY89" s="149"/>
      <c r="FZ89" s="149"/>
      <c r="GA89" s="149"/>
      <c r="GB89" s="149"/>
      <c r="GC89" s="149"/>
      <c r="GD89" s="149"/>
      <c r="GE89" s="149"/>
      <c r="GF89" s="149"/>
      <c r="GG89" s="149"/>
      <c r="GH89" s="149"/>
      <c r="GI89" s="149"/>
      <c r="GJ89" s="149" t="s">
        <v>36</v>
      </c>
      <c r="GK89" s="149"/>
      <c r="GL89" s="149"/>
      <c r="GM89" s="149"/>
      <c r="GN89" s="149"/>
      <c r="GO89" s="149"/>
      <c r="GP89" s="149"/>
      <c r="GQ89" s="149"/>
      <c r="GR89" s="149"/>
      <c r="GS89" s="149"/>
      <c r="GT89" s="149"/>
      <c r="GU89" s="149"/>
      <c r="GV89" s="149"/>
      <c r="GW89" s="149"/>
      <c r="GX89" s="149"/>
      <c r="GY89" s="149"/>
      <c r="GZ89" s="149"/>
      <c r="HA89" s="149"/>
      <c r="HB89" s="149"/>
      <c r="HC89" s="149"/>
      <c r="HD89" s="149"/>
      <c r="HE89" s="149"/>
      <c r="HF89" s="149"/>
      <c r="HG89" s="149"/>
      <c r="HH89" s="149"/>
      <c r="HI89" s="149"/>
      <c r="HJ89" s="149"/>
      <c r="HK89" s="149" t="s">
        <v>29</v>
      </c>
      <c r="HL89" s="149"/>
      <c r="HM89" s="149"/>
      <c r="HN89" s="149"/>
      <c r="HO89" s="149"/>
      <c r="HP89" s="149"/>
      <c r="HQ89" s="149"/>
      <c r="HR89" s="149"/>
      <c r="HS89" s="149"/>
      <c r="HT89" s="149"/>
      <c r="HU89" s="149"/>
      <c r="HV89" s="149"/>
      <c r="HW89" s="149"/>
      <c r="HX89" s="149"/>
      <c r="HY89" s="149"/>
      <c r="HZ89" s="149"/>
      <c r="IA89" s="149"/>
      <c r="IB89" s="149"/>
      <c r="IC89" s="149"/>
      <c r="ID89" s="149"/>
      <c r="IE89" s="149"/>
      <c r="IF89" s="149"/>
      <c r="IG89" s="149"/>
      <c r="IH89" s="149"/>
      <c r="II89" s="149"/>
      <c r="IJ89" s="149"/>
      <c r="IK89" s="149"/>
      <c r="IL89" s="149" t="s">
        <v>30</v>
      </c>
      <c r="IM89" s="149"/>
      <c r="IN89" s="149"/>
      <c r="IO89" s="149"/>
      <c r="IP89" s="149"/>
      <c r="IQ89" s="149"/>
      <c r="IR89" s="149"/>
      <c r="IS89" s="149"/>
      <c r="IT89" s="149"/>
      <c r="IU89" s="149"/>
      <c r="IV89" s="149"/>
      <c r="IW89" s="149"/>
      <c r="IX89" s="149"/>
      <c r="IY89" s="149"/>
      <c r="IZ89" s="149"/>
      <c r="JA89" s="149"/>
      <c r="JB89" s="149"/>
      <c r="JC89" s="149"/>
      <c r="JD89" s="149"/>
      <c r="JE89" s="149"/>
      <c r="JF89" s="149"/>
      <c r="JG89" s="149"/>
      <c r="JH89" s="149"/>
      <c r="JI89" s="149"/>
      <c r="JJ89" s="149"/>
      <c r="JK89" s="149"/>
      <c r="JL89" s="149"/>
      <c r="JM89" s="149" t="s">
        <v>31</v>
      </c>
      <c r="JN89" s="149"/>
      <c r="JO89" s="149"/>
      <c r="JP89" s="149"/>
      <c r="JQ89" s="149"/>
      <c r="JR89" s="149"/>
      <c r="JS89" s="149"/>
      <c r="JT89" s="149"/>
      <c r="JU89" s="149"/>
      <c r="JV89" s="149"/>
      <c r="JW89" s="149"/>
      <c r="JX89" s="149"/>
      <c r="JY89" s="149"/>
      <c r="JZ89" s="149"/>
      <c r="KA89" s="149"/>
      <c r="KB89" s="149"/>
      <c r="KC89" s="149"/>
      <c r="KD89" s="149"/>
      <c r="KE89" s="149"/>
      <c r="KF89" s="149"/>
      <c r="KG89" s="149"/>
      <c r="KH89" s="149"/>
      <c r="KI89" s="149"/>
      <c r="KJ89" s="149"/>
      <c r="KK89" s="149"/>
      <c r="KL89" s="149"/>
      <c r="KM89" s="14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0" t="str">
        <f>データ!AD6</f>
        <v>【118.92】</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【26.31】</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【450.05】</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【246.04】</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【114.16】</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【18.71】</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【55.52】</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【77.10】</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【58.53】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【45.47】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【0.16】</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ONlojCepasBVuCngqFmiESzjM+7h/5EpSmo2CFfGDt904yj10kRDGOaT0KZzGgmAuzoTo24Ib0MdEfKM9cEKAg==" saltValue="7Pk28kwaPr/09SuEub7guw=="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48</v>
      </c>
      <c r="B4" s="47"/>
      <c r="C4" s="47"/>
      <c r="D4" s="47"/>
      <c r="E4" s="47"/>
      <c r="F4" s="47"/>
      <c r="G4" s="47"/>
      <c r="H4" s="155"/>
      <c r="I4" s="156"/>
      <c r="J4" s="156"/>
      <c r="K4" s="156"/>
      <c r="L4" s="156"/>
      <c r="M4" s="156"/>
      <c r="N4" s="156"/>
      <c r="O4" s="156"/>
      <c r="P4" s="156"/>
      <c r="Q4" s="156"/>
      <c r="R4" s="156"/>
      <c r="S4" s="156"/>
      <c r="T4" s="152" t="s">
        <v>49</v>
      </c>
      <c r="U4" s="152"/>
      <c r="V4" s="152"/>
      <c r="W4" s="152"/>
      <c r="X4" s="152"/>
      <c r="Y4" s="152"/>
      <c r="Z4" s="152"/>
      <c r="AA4" s="152"/>
      <c r="AB4" s="152"/>
      <c r="AC4" s="152"/>
      <c r="AD4" s="152"/>
      <c r="AE4" s="152" t="s">
        <v>50</v>
      </c>
      <c r="AF4" s="152"/>
      <c r="AG4" s="152"/>
      <c r="AH4" s="152"/>
      <c r="AI4" s="152"/>
      <c r="AJ4" s="152"/>
      <c r="AK4" s="152"/>
      <c r="AL4" s="152"/>
      <c r="AM4" s="152"/>
      <c r="AN4" s="152"/>
      <c r="AO4" s="152"/>
      <c r="AP4" s="152" t="s">
        <v>51</v>
      </c>
      <c r="AQ4" s="152"/>
      <c r="AR4" s="152"/>
      <c r="AS4" s="152"/>
      <c r="AT4" s="152"/>
      <c r="AU4" s="152"/>
      <c r="AV4" s="152"/>
      <c r="AW4" s="152"/>
      <c r="AX4" s="152"/>
      <c r="AY4" s="152"/>
      <c r="AZ4" s="152"/>
      <c r="BA4" s="152" t="s">
        <v>52</v>
      </c>
      <c r="BB4" s="152"/>
      <c r="BC4" s="152"/>
      <c r="BD4" s="152"/>
      <c r="BE4" s="152"/>
      <c r="BF4" s="152"/>
      <c r="BG4" s="152"/>
      <c r="BH4" s="152"/>
      <c r="BI4" s="152"/>
      <c r="BJ4" s="152"/>
      <c r="BK4" s="152"/>
      <c r="BL4" s="152" t="s">
        <v>53</v>
      </c>
      <c r="BM4" s="152"/>
      <c r="BN4" s="152"/>
      <c r="BO4" s="152"/>
      <c r="BP4" s="152"/>
      <c r="BQ4" s="152"/>
      <c r="BR4" s="152"/>
      <c r="BS4" s="152"/>
      <c r="BT4" s="152"/>
      <c r="BU4" s="152"/>
      <c r="BV4" s="152"/>
      <c r="BW4" s="152" t="s">
        <v>54</v>
      </c>
      <c r="BX4" s="152"/>
      <c r="BY4" s="152"/>
      <c r="BZ4" s="152"/>
      <c r="CA4" s="152"/>
      <c r="CB4" s="152"/>
      <c r="CC4" s="152"/>
      <c r="CD4" s="152"/>
      <c r="CE4" s="152"/>
      <c r="CF4" s="152"/>
      <c r="CG4" s="152"/>
      <c r="CH4" s="152" t="s">
        <v>55</v>
      </c>
      <c r="CI4" s="152"/>
      <c r="CJ4" s="152"/>
      <c r="CK4" s="152"/>
      <c r="CL4" s="152"/>
      <c r="CM4" s="152"/>
      <c r="CN4" s="152"/>
      <c r="CO4" s="152"/>
      <c r="CP4" s="152"/>
      <c r="CQ4" s="152"/>
      <c r="CR4" s="152"/>
      <c r="CS4" s="152" t="s">
        <v>56</v>
      </c>
      <c r="CT4" s="152"/>
      <c r="CU4" s="152"/>
      <c r="CV4" s="152"/>
      <c r="CW4" s="152"/>
      <c r="CX4" s="152"/>
      <c r="CY4" s="152"/>
      <c r="CZ4" s="152"/>
      <c r="DA4" s="152"/>
      <c r="DB4" s="152"/>
      <c r="DC4" s="152"/>
      <c r="DD4" s="152" t="s">
        <v>57</v>
      </c>
      <c r="DE4" s="152"/>
      <c r="DF4" s="152"/>
      <c r="DG4" s="152"/>
      <c r="DH4" s="152"/>
      <c r="DI4" s="152"/>
      <c r="DJ4" s="152"/>
      <c r="DK4" s="152"/>
      <c r="DL4" s="152"/>
      <c r="DM4" s="152"/>
      <c r="DN4" s="152"/>
      <c r="DO4" s="152" t="s">
        <v>58</v>
      </c>
      <c r="DP4" s="152"/>
      <c r="DQ4" s="152"/>
      <c r="DR4" s="152"/>
      <c r="DS4" s="152"/>
      <c r="DT4" s="152"/>
      <c r="DU4" s="152"/>
      <c r="DV4" s="152"/>
      <c r="DW4" s="152"/>
      <c r="DX4" s="152"/>
      <c r="DY4" s="152"/>
      <c r="DZ4" s="152" t="s">
        <v>59</v>
      </c>
      <c r="EA4" s="152"/>
      <c r="EB4" s="152"/>
      <c r="EC4" s="152"/>
      <c r="ED4" s="152"/>
      <c r="EE4" s="152"/>
      <c r="EF4" s="152"/>
      <c r="EG4" s="152"/>
      <c r="EH4" s="152"/>
      <c r="EI4" s="152"/>
      <c r="EJ4" s="152"/>
    </row>
    <row r="5" spans="1:140">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c r="A6" s="45" t="s">
        <v>85</v>
      </c>
      <c r="B6" s="50"/>
      <c r="C6" s="50"/>
      <c r="D6" s="50"/>
      <c r="E6" s="50"/>
      <c r="F6" s="50"/>
      <c r="G6" s="50"/>
      <c r="H6" s="50"/>
      <c r="I6" s="50"/>
      <c r="J6" s="50"/>
      <c r="K6" s="50"/>
      <c r="L6" s="50"/>
      <c r="M6" s="50"/>
      <c r="N6" s="50"/>
      <c r="O6" s="50"/>
      <c r="P6" s="50"/>
      <c r="Q6" s="51"/>
      <c r="R6" s="50"/>
      <c r="S6" s="50"/>
      <c r="T6" s="52">
        <f t="shared" ref="T6:CE6" si="3">T7</f>
        <v>122.62</v>
      </c>
      <c r="U6" s="52">
        <f>U7</f>
        <v>125.85</v>
      </c>
      <c r="V6" s="52">
        <f>V7</f>
        <v>123.26</v>
      </c>
      <c r="W6" s="52">
        <f>W7</f>
        <v>127.97</v>
      </c>
      <c r="X6" s="52">
        <f t="shared" si="3"/>
        <v>143.44</v>
      </c>
      <c r="Y6" s="52">
        <f t="shared" si="3"/>
        <v>117.77</v>
      </c>
      <c r="Z6" s="52">
        <f t="shared" si="3"/>
        <v>118.03</v>
      </c>
      <c r="AA6" s="52">
        <f t="shared" si="3"/>
        <v>120</v>
      </c>
      <c r="AB6" s="52">
        <f t="shared" si="3"/>
        <v>113.67</v>
      </c>
      <c r="AC6" s="52">
        <f t="shared" si="3"/>
        <v>110.79</v>
      </c>
      <c r="AD6" s="50" t="str">
        <f>IF(AD7="-","【-】","【"&amp;SUBSTITUTE(TEXT(AD7,"#,##0.00"),"-","△")&amp;"】")</f>
        <v>【118.92】</v>
      </c>
      <c r="AE6" s="52">
        <f t="shared" si="3"/>
        <v>0</v>
      </c>
      <c r="AF6" s="52">
        <f>AF7</f>
        <v>0</v>
      </c>
      <c r="AG6" s="52">
        <f>AG7</f>
        <v>0</v>
      </c>
      <c r="AH6" s="52">
        <f>AH7</f>
        <v>0</v>
      </c>
      <c r="AI6" s="52">
        <f t="shared" si="3"/>
        <v>0</v>
      </c>
      <c r="AJ6" s="52">
        <f t="shared" si="3"/>
        <v>102.41</v>
      </c>
      <c r="AK6" s="52">
        <f t="shared" si="3"/>
        <v>101.87</v>
      </c>
      <c r="AL6" s="52">
        <f t="shared" si="3"/>
        <v>115.82</v>
      </c>
      <c r="AM6" s="52">
        <f t="shared" si="3"/>
        <v>118.97</v>
      </c>
      <c r="AN6" s="52">
        <f t="shared" si="3"/>
        <v>121.15</v>
      </c>
      <c r="AO6" s="50" t="str">
        <f>IF(AO7="-","【-】","【"&amp;SUBSTITUTE(TEXT(AO7,"#,##0.00"),"-","△")&amp;"】")</f>
        <v>【26.31】</v>
      </c>
      <c r="AP6" s="52">
        <f t="shared" si="3"/>
        <v>425.71</v>
      </c>
      <c r="AQ6" s="52">
        <f>AQ7</f>
        <v>544.23</v>
      </c>
      <c r="AR6" s="52">
        <f>AR7</f>
        <v>639.54</v>
      </c>
      <c r="AS6" s="52">
        <f>AS7</f>
        <v>721.06</v>
      </c>
      <c r="AT6" s="52">
        <f t="shared" si="3"/>
        <v>747.82</v>
      </c>
      <c r="AU6" s="52">
        <f t="shared" si="3"/>
        <v>797.95</v>
      </c>
      <c r="AV6" s="52">
        <f t="shared" si="3"/>
        <v>742.59</v>
      </c>
      <c r="AW6" s="52">
        <f t="shared" si="3"/>
        <v>549.77</v>
      </c>
      <c r="AX6" s="52">
        <f t="shared" si="3"/>
        <v>730.25</v>
      </c>
      <c r="AY6" s="52">
        <f t="shared" si="3"/>
        <v>868.31</v>
      </c>
      <c r="AZ6" s="50" t="str">
        <f>IF(AZ7="-","【-】","【"&amp;SUBSTITUTE(TEXT(AZ7,"#,##0.00"),"-","△")&amp;"】")</f>
        <v>【450.05】</v>
      </c>
      <c r="BA6" s="52">
        <f t="shared" si="3"/>
        <v>910.44</v>
      </c>
      <c r="BB6" s="52">
        <f>BB7</f>
        <v>884.4</v>
      </c>
      <c r="BC6" s="52">
        <f>BC7</f>
        <v>838.66</v>
      </c>
      <c r="BD6" s="52">
        <f>BD7</f>
        <v>784.53</v>
      </c>
      <c r="BE6" s="52">
        <f t="shared" si="3"/>
        <v>739.74</v>
      </c>
      <c r="BF6" s="52">
        <f t="shared" si="3"/>
        <v>446.61</v>
      </c>
      <c r="BG6" s="52">
        <f t="shared" si="3"/>
        <v>430.97</v>
      </c>
      <c r="BH6" s="52">
        <f t="shared" si="3"/>
        <v>536.28</v>
      </c>
      <c r="BI6" s="52">
        <f t="shared" si="3"/>
        <v>514.66</v>
      </c>
      <c r="BJ6" s="52">
        <f t="shared" si="3"/>
        <v>504.81</v>
      </c>
      <c r="BK6" s="50" t="str">
        <f>IF(BK7="-","【-】","【"&amp;SUBSTITUTE(TEXT(BK7,"#,##0.00"),"-","△")&amp;"】")</f>
        <v>【246.04】</v>
      </c>
      <c r="BL6" s="52">
        <f t="shared" si="3"/>
        <v>124.21</v>
      </c>
      <c r="BM6" s="52">
        <f>BM7</f>
        <v>122.8</v>
      </c>
      <c r="BN6" s="52">
        <f>BN7</f>
        <v>123.95</v>
      </c>
      <c r="BO6" s="52">
        <f>BO7</f>
        <v>123.6</v>
      </c>
      <c r="BP6" s="52">
        <f t="shared" si="3"/>
        <v>139.72999999999999</v>
      </c>
      <c r="BQ6" s="52">
        <f t="shared" si="3"/>
        <v>91.03</v>
      </c>
      <c r="BR6" s="52">
        <f t="shared" si="3"/>
        <v>100.16</v>
      </c>
      <c r="BS6" s="52">
        <f t="shared" si="3"/>
        <v>100.54</v>
      </c>
      <c r="BT6" s="52">
        <f t="shared" si="3"/>
        <v>95.99</v>
      </c>
      <c r="BU6" s="52">
        <f t="shared" si="3"/>
        <v>94.91</v>
      </c>
      <c r="BV6" s="50" t="str">
        <f>IF(BV7="-","【-】","【"&amp;SUBSTITUTE(TEXT(BV7,"#,##0.00"),"-","△")&amp;"】")</f>
        <v>【114.16】</v>
      </c>
      <c r="BW6" s="52">
        <f t="shared" si="3"/>
        <v>61.97</v>
      </c>
      <c r="BX6" s="52">
        <f>BX7</f>
        <v>62.61</v>
      </c>
      <c r="BY6" s="52">
        <f>BY7</f>
        <v>61.95</v>
      </c>
      <c r="BZ6" s="52">
        <f>BZ7</f>
        <v>62.13</v>
      </c>
      <c r="CA6" s="52">
        <f t="shared" si="3"/>
        <v>54.98</v>
      </c>
      <c r="CB6" s="52">
        <f t="shared" si="3"/>
        <v>45.86</v>
      </c>
      <c r="CC6" s="52">
        <f t="shared" si="3"/>
        <v>42.5</v>
      </c>
      <c r="CD6" s="52">
        <f t="shared" si="3"/>
        <v>42.19</v>
      </c>
      <c r="CE6" s="52">
        <f t="shared" si="3"/>
        <v>44.55</v>
      </c>
      <c r="CF6" s="52">
        <f t="shared" ref="CF6" si="4">CF7</f>
        <v>47.36</v>
      </c>
      <c r="CG6" s="50" t="str">
        <f>IF(CG7="-","【-】","【"&amp;SUBSTITUTE(TEXT(CG7,"#,##0.00"),"-","△")&amp;"】")</f>
        <v>【18.71】</v>
      </c>
      <c r="CH6" s="52">
        <f t="shared" ref="CH6:CQ6" si="5">CH7</f>
        <v>54.48</v>
      </c>
      <c r="CI6" s="52">
        <f>CI7</f>
        <v>53.22</v>
      </c>
      <c r="CJ6" s="52">
        <f>CJ7</f>
        <v>51.52</v>
      </c>
      <c r="CK6" s="52">
        <f>CK7</f>
        <v>53.48</v>
      </c>
      <c r="CL6" s="52">
        <f t="shared" si="5"/>
        <v>53.3</v>
      </c>
      <c r="CM6" s="52">
        <f t="shared" si="5"/>
        <v>35.78</v>
      </c>
      <c r="CN6" s="52">
        <f t="shared" si="5"/>
        <v>35.909999999999997</v>
      </c>
      <c r="CO6" s="52">
        <f t="shared" si="5"/>
        <v>35.54</v>
      </c>
      <c r="CP6" s="52">
        <f t="shared" si="5"/>
        <v>35.24</v>
      </c>
      <c r="CQ6" s="52">
        <f t="shared" si="5"/>
        <v>35.22</v>
      </c>
      <c r="CR6" s="50" t="str">
        <f>IF(CR7="-","【-】","【"&amp;SUBSTITUTE(TEXT(CR7,"#,##0.00"),"-","△")&amp;"】")</f>
        <v>【55.52】</v>
      </c>
      <c r="CS6" s="52">
        <f t="shared" ref="CS6:DB6" si="6">CS7</f>
        <v>54.83</v>
      </c>
      <c r="CT6" s="52">
        <f>CT7</f>
        <v>57.65</v>
      </c>
      <c r="CU6" s="52">
        <f>CU7</f>
        <v>57.61</v>
      </c>
      <c r="CV6" s="52">
        <f>CV7</f>
        <v>58.91</v>
      </c>
      <c r="CW6" s="52">
        <f t="shared" si="6"/>
        <v>57.83</v>
      </c>
      <c r="CX6" s="52">
        <f t="shared" si="6"/>
        <v>52.6</v>
      </c>
      <c r="CY6" s="52">
        <f t="shared" si="6"/>
        <v>52.54</v>
      </c>
      <c r="CZ6" s="52">
        <f t="shared" si="6"/>
        <v>50.81</v>
      </c>
      <c r="DA6" s="52">
        <f t="shared" si="6"/>
        <v>50.28</v>
      </c>
      <c r="DB6" s="52">
        <f t="shared" si="6"/>
        <v>51.42</v>
      </c>
      <c r="DC6" s="50" t="str">
        <f>IF(DC7="-","【-】","【"&amp;SUBSTITUTE(TEXT(DC7,"#,##0.00"),"-","△")&amp;"】")</f>
        <v>【77.10】</v>
      </c>
      <c r="DD6" s="52">
        <f t="shared" ref="DD6:DM6" si="7">DD7</f>
        <v>30.63</v>
      </c>
      <c r="DE6" s="52">
        <f>DE7</f>
        <v>32.68</v>
      </c>
      <c r="DF6" s="52">
        <f>DF7</f>
        <v>34.96</v>
      </c>
      <c r="DG6" s="52">
        <f>DG7</f>
        <v>37.24</v>
      </c>
      <c r="DH6" s="52">
        <f t="shared" si="7"/>
        <v>39.520000000000003</v>
      </c>
      <c r="DI6" s="52">
        <f t="shared" si="7"/>
        <v>52.45</v>
      </c>
      <c r="DJ6" s="52">
        <f t="shared" si="7"/>
        <v>53.92</v>
      </c>
      <c r="DK6" s="52">
        <f t="shared" si="7"/>
        <v>53.32</v>
      </c>
      <c r="DL6" s="52">
        <f t="shared" si="7"/>
        <v>53.4</v>
      </c>
      <c r="DM6" s="52">
        <f t="shared" si="7"/>
        <v>53.49</v>
      </c>
      <c r="DN6" s="50" t="str">
        <f>IF(DN7="-","【-】","【"&amp;SUBSTITUTE(TEXT(DN7,"#,##0.00"),"-","△")&amp;"】")</f>
        <v>【58.53】</v>
      </c>
      <c r="DO6" s="52">
        <f t="shared" ref="DO6:DX6" si="8">DO7</f>
        <v>0</v>
      </c>
      <c r="DP6" s="52">
        <f>DP7</f>
        <v>0</v>
      </c>
      <c r="DQ6" s="52">
        <f>DQ7</f>
        <v>0</v>
      </c>
      <c r="DR6" s="52">
        <f>DR7</f>
        <v>0</v>
      </c>
      <c r="DS6" s="52">
        <f t="shared" si="8"/>
        <v>0</v>
      </c>
      <c r="DT6" s="52">
        <f t="shared" si="8"/>
        <v>4.53</v>
      </c>
      <c r="DU6" s="52">
        <f t="shared" si="8"/>
        <v>3.4</v>
      </c>
      <c r="DV6" s="52">
        <f t="shared" si="8"/>
        <v>3.56</v>
      </c>
      <c r="DW6" s="52">
        <f t="shared" si="8"/>
        <v>3.46</v>
      </c>
      <c r="DX6" s="52">
        <f t="shared" si="8"/>
        <v>3.28</v>
      </c>
      <c r="DY6" s="50" t="str">
        <f>IF(DY7="-","【-】","【"&amp;SUBSTITUTE(TEXT(DY7,"#,##0.00"),"-","△")&amp;"】")</f>
        <v>【45.47】</v>
      </c>
      <c r="DZ6" s="52">
        <f t="shared" ref="DZ6:EI6" si="9">DZ7</f>
        <v>22.02</v>
      </c>
      <c r="EA6" s="52">
        <f>EA7</f>
        <v>0</v>
      </c>
      <c r="EB6" s="52">
        <f>EB7</f>
        <v>0</v>
      </c>
      <c r="EC6" s="52">
        <f>EC7</f>
        <v>0</v>
      </c>
      <c r="ED6" s="52">
        <f t="shared" si="9"/>
        <v>0</v>
      </c>
      <c r="EE6" s="52">
        <f t="shared" si="9"/>
        <v>0.71</v>
      </c>
      <c r="EF6" s="52">
        <f t="shared" si="9"/>
        <v>0.19</v>
      </c>
      <c r="EG6" s="52">
        <f t="shared" si="9"/>
        <v>0.06</v>
      </c>
      <c r="EH6" s="52">
        <f t="shared" si="9"/>
        <v>0.13</v>
      </c>
      <c r="EI6" s="52">
        <f t="shared" si="9"/>
        <v>0.02</v>
      </c>
      <c r="EJ6" s="50" t="str">
        <f>IF(EJ7="-","【-】","【"&amp;SUBSTITUTE(TEXT(EJ7,"#,##0.00"),"-","△")&amp;"】")</f>
        <v>【0.16】</v>
      </c>
    </row>
    <row r="7" spans="1:140" s="53" customFormat="1">
      <c r="A7"/>
      <c r="B7" s="54" t="s">
        <v>86</v>
      </c>
      <c r="C7" s="54" t="s">
        <v>87</v>
      </c>
      <c r="D7" s="54" t="s">
        <v>88</v>
      </c>
      <c r="E7" s="54" t="s">
        <v>89</v>
      </c>
      <c r="F7" s="54" t="s">
        <v>90</v>
      </c>
      <c r="G7" s="54" t="s">
        <v>91</v>
      </c>
      <c r="H7" s="54" t="s">
        <v>92</v>
      </c>
      <c r="I7" s="54" t="s">
        <v>93</v>
      </c>
      <c r="J7" s="54" t="s">
        <v>94</v>
      </c>
      <c r="K7" s="55">
        <v>2300</v>
      </c>
      <c r="L7" s="54" t="s">
        <v>95</v>
      </c>
      <c r="M7" s="55">
        <v>1</v>
      </c>
      <c r="N7" s="55">
        <v>1226</v>
      </c>
      <c r="O7" s="56" t="s">
        <v>96</v>
      </c>
      <c r="P7" s="56">
        <v>40.799999999999997</v>
      </c>
      <c r="Q7" s="55">
        <v>9</v>
      </c>
      <c r="R7" s="55">
        <v>1330</v>
      </c>
      <c r="S7" s="54" t="s">
        <v>97</v>
      </c>
      <c r="T7" s="57">
        <v>122.62</v>
      </c>
      <c r="U7" s="57">
        <v>125.85</v>
      </c>
      <c r="V7" s="57">
        <v>123.26</v>
      </c>
      <c r="W7" s="57">
        <v>127.97</v>
      </c>
      <c r="X7" s="57">
        <v>143.44</v>
      </c>
      <c r="Y7" s="57">
        <v>117.77</v>
      </c>
      <c r="Z7" s="57">
        <v>118.03</v>
      </c>
      <c r="AA7" s="57">
        <v>120</v>
      </c>
      <c r="AB7" s="57">
        <v>113.67</v>
      </c>
      <c r="AC7" s="58">
        <v>110.79</v>
      </c>
      <c r="AD7" s="57">
        <v>118.92</v>
      </c>
      <c r="AE7" s="57">
        <v>0</v>
      </c>
      <c r="AF7" s="57">
        <v>0</v>
      </c>
      <c r="AG7" s="57">
        <v>0</v>
      </c>
      <c r="AH7" s="57">
        <v>0</v>
      </c>
      <c r="AI7" s="57">
        <v>0</v>
      </c>
      <c r="AJ7" s="57">
        <v>102.41</v>
      </c>
      <c r="AK7" s="57">
        <v>101.87</v>
      </c>
      <c r="AL7" s="57">
        <v>115.82</v>
      </c>
      <c r="AM7" s="57">
        <v>118.97</v>
      </c>
      <c r="AN7" s="57">
        <v>121.15</v>
      </c>
      <c r="AO7" s="57">
        <v>26.31</v>
      </c>
      <c r="AP7" s="57">
        <v>425.71</v>
      </c>
      <c r="AQ7" s="57">
        <v>544.23</v>
      </c>
      <c r="AR7" s="57">
        <v>639.54</v>
      </c>
      <c r="AS7" s="57">
        <v>721.06</v>
      </c>
      <c r="AT7" s="57">
        <v>747.82</v>
      </c>
      <c r="AU7" s="57">
        <v>797.95</v>
      </c>
      <c r="AV7" s="57">
        <v>742.59</v>
      </c>
      <c r="AW7" s="57">
        <v>549.77</v>
      </c>
      <c r="AX7" s="57">
        <v>730.25</v>
      </c>
      <c r="AY7" s="57">
        <v>868.31</v>
      </c>
      <c r="AZ7" s="57">
        <v>450.05</v>
      </c>
      <c r="BA7" s="57">
        <v>910.44</v>
      </c>
      <c r="BB7" s="57">
        <v>884.4</v>
      </c>
      <c r="BC7" s="57">
        <v>838.66</v>
      </c>
      <c r="BD7" s="57">
        <v>784.53</v>
      </c>
      <c r="BE7" s="57">
        <v>739.74</v>
      </c>
      <c r="BF7" s="57">
        <v>446.61</v>
      </c>
      <c r="BG7" s="57">
        <v>430.97</v>
      </c>
      <c r="BH7" s="57">
        <v>536.28</v>
      </c>
      <c r="BI7" s="57">
        <v>514.66</v>
      </c>
      <c r="BJ7" s="57">
        <v>504.81</v>
      </c>
      <c r="BK7" s="57">
        <v>246.04</v>
      </c>
      <c r="BL7" s="57">
        <v>124.21</v>
      </c>
      <c r="BM7" s="57">
        <v>122.8</v>
      </c>
      <c r="BN7" s="57">
        <v>123.95</v>
      </c>
      <c r="BO7" s="57">
        <v>123.6</v>
      </c>
      <c r="BP7" s="57">
        <v>139.72999999999999</v>
      </c>
      <c r="BQ7" s="57">
        <v>91.03</v>
      </c>
      <c r="BR7" s="57">
        <v>100.16</v>
      </c>
      <c r="BS7" s="57">
        <v>100.54</v>
      </c>
      <c r="BT7" s="57">
        <v>95.99</v>
      </c>
      <c r="BU7" s="57">
        <v>94.91</v>
      </c>
      <c r="BV7" s="57">
        <v>114.16</v>
      </c>
      <c r="BW7" s="57">
        <v>61.97</v>
      </c>
      <c r="BX7" s="57">
        <v>62.61</v>
      </c>
      <c r="BY7" s="57">
        <v>61.95</v>
      </c>
      <c r="BZ7" s="57">
        <v>62.13</v>
      </c>
      <c r="CA7" s="57">
        <v>54.98</v>
      </c>
      <c r="CB7" s="57">
        <v>45.86</v>
      </c>
      <c r="CC7" s="57">
        <v>42.5</v>
      </c>
      <c r="CD7" s="57">
        <v>42.19</v>
      </c>
      <c r="CE7" s="57">
        <v>44.55</v>
      </c>
      <c r="CF7" s="57">
        <v>47.36</v>
      </c>
      <c r="CG7" s="57">
        <v>18.71</v>
      </c>
      <c r="CH7" s="57">
        <v>54.48</v>
      </c>
      <c r="CI7" s="57">
        <v>53.22</v>
      </c>
      <c r="CJ7" s="57">
        <v>51.52</v>
      </c>
      <c r="CK7" s="57">
        <v>53.48</v>
      </c>
      <c r="CL7" s="57">
        <v>53.3</v>
      </c>
      <c r="CM7" s="57">
        <v>35.78</v>
      </c>
      <c r="CN7" s="57">
        <v>35.909999999999997</v>
      </c>
      <c r="CO7" s="57">
        <v>35.54</v>
      </c>
      <c r="CP7" s="57">
        <v>35.24</v>
      </c>
      <c r="CQ7" s="57">
        <v>35.22</v>
      </c>
      <c r="CR7" s="57">
        <v>55.52</v>
      </c>
      <c r="CS7" s="57">
        <v>54.83</v>
      </c>
      <c r="CT7" s="57">
        <v>57.65</v>
      </c>
      <c r="CU7" s="57">
        <v>57.61</v>
      </c>
      <c r="CV7" s="57">
        <v>58.91</v>
      </c>
      <c r="CW7" s="57">
        <v>57.83</v>
      </c>
      <c r="CX7" s="57">
        <v>52.6</v>
      </c>
      <c r="CY7" s="57">
        <v>52.54</v>
      </c>
      <c r="CZ7" s="57">
        <v>50.81</v>
      </c>
      <c r="DA7" s="57">
        <v>50.28</v>
      </c>
      <c r="DB7" s="57">
        <v>51.42</v>
      </c>
      <c r="DC7" s="57">
        <v>77.099999999999994</v>
      </c>
      <c r="DD7" s="57">
        <v>30.63</v>
      </c>
      <c r="DE7" s="57">
        <v>32.68</v>
      </c>
      <c r="DF7" s="57">
        <v>34.96</v>
      </c>
      <c r="DG7" s="57">
        <v>37.24</v>
      </c>
      <c r="DH7" s="57">
        <v>39.520000000000003</v>
      </c>
      <c r="DI7" s="57">
        <v>52.45</v>
      </c>
      <c r="DJ7" s="57">
        <v>53.92</v>
      </c>
      <c r="DK7" s="57">
        <v>53.32</v>
      </c>
      <c r="DL7" s="57">
        <v>53.4</v>
      </c>
      <c r="DM7" s="57">
        <v>53.49</v>
      </c>
      <c r="DN7" s="57">
        <v>58.53</v>
      </c>
      <c r="DO7" s="57">
        <v>0</v>
      </c>
      <c r="DP7" s="57">
        <v>0</v>
      </c>
      <c r="DQ7" s="57">
        <v>0</v>
      </c>
      <c r="DR7" s="57">
        <v>0</v>
      </c>
      <c r="DS7" s="57">
        <v>0</v>
      </c>
      <c r="DT7" s="57">
        <v>4.53</v>
      </c>
      <c r="DU7" s="57">
        <v>3.4</v>
      </c>
      <c r="DV7" s="57">
        <v>3.56</v>
      </c>
      <c r="DW7" s="57">
        <v>3.46</v>
      </c>
      <c r="DX7" s="57">
        <v>3.28</v>
      </c>
      <c r="DY7" s="57">
        <v>45.47</v>
      </c>
      <c r="DZ7" s="57">
        <v>22.02</v>
      </c>
      <c r="EA7" s="57">
        <v>0</v>
      </c>
      <c r="EB7" s="57">
        <v>0</v>
      </c>
      <c r="EC7" s="57">
        <v>0</v>
      </c>
      <c r="ED7" s="57">
        <v>0</v>
      </c>
      <c r="EE7" s="57">
        <v>0.71</v>
      </c>
      <c r="EF7" s="57">
        <v>0.19</v>
      </c>
      <c r="EG7" s="57">
        <v>0.06</v>
      </c>
      <c r="EH7" s="57">
        <v>0.13</v>
      </c>
      <c r="EI7" s="57">
        <v>0.02</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122.62</v>
      </c>
      <c r="V11" s="64">
        <f>IF(U6="-",NA(),U6)</f>
        <v>125.85</v>
      </c>
      <c r="W11" s="64">
        <f>IF(V6="-",NA(),V6)</f>
        <v>123.26</v>
      </c>
      <c r="X11" s="64">
        <f>IF(W6="-",NA(),W6)</f>
        <v>127.97</v>
      </c>
      <c r="Y11" s="64">
        <f>IF(X6="-",NA(),X6)</f>
        <v>143.44</v>
      </c>
      <c r="AE11" s="63" t="s">
        <v>23</v>
      </c>
      <c r="AF11" s="64">
        <f>IF(AE6="-",NA(),AE6)</f>
        <v>0</v>
      </c>
      <c r="AG11" s="64">
        <f>IF(AF6="-",NA(),AF6)</f>
        <v>0</v>
      </c>
      <c r="AH11" s="64">
        <f>IF(AG6="-",NA(),AG6)</f>
        <v>0</v>
      </c>
      <c r="AI11" s="64">
        <f>IF(AH6="-",NA(),AH6)</f>
        <v>0</v>
      </c>
      <c r="AJ11" s="64">
        <f>IF(AI6="-",NA(),AI6)</f>
        <v>0</v>
      </c>
      <c r="AP11" s="63" t="s">
        <v>23</v>
      </c>
      <c r="AQ11" s="64">
        <f>IF(AP6="-",NA(),AP6)</f>
        <v>425.71</v>
      </c>
      <c r="AR11" s="64">
        <f>IF(AQ6="-",NA(),AQ6)</f>
        <v>544.23</v>
      </c>
      <c r="AS11" s="64">
        <f>IF(AR6="-",NA(),AR6)</f>
        <v>639.54</v>
      </c>
      <c r="AT11" s="64">
        <f>IF(AS6="-",NA(),AS6)</f>
        <v>721.06</v>
      </c>
      <c r="AU11" s="64">
        <f>IF(AT6="-",NA(),AT6)</f>
        <v>747.82</v>
      </c>
      <c r="BA11" s="63" t="s">
        <v>23</v>
      </c>
      <c r="BB11" s="64">
        <f>IF(BA6="-",NA(),BA6)</f>
        <v>910.44</v>
      </c>
      <c r="BC11" s="64">
        <f>IF(BB6="-",NA(),BB6)</f>
        <v>884.4</v>
      </c>
      <c r="BD11" s="64">
        <f>IF(BC6="-",NA(),BC6)</f>
        <v>838.66</v>
      </c>
      <c r="BE11" s="64">
        <f>IF(BD6="-",NA(),BD6)</f>
        <v>784.53</v>
      </c>
      <c r="BF11" s="64">
        <f>IF(BE6="-",NA(),BE6)</f>
        <v>739.74</v>
      </c>
      <c r="BL11" s="63" t="s">
        <v>23</v>
      </c>
      <c r="BM11" s="64">
        <f>IF(BL6="-",NA(),BL6)</f>
        <v>124.21</v>
      </c>
      <c r="BN11" s="64">
        <f>IF(BM6="-",NA(),BM6)</f>
        <v>122.8</v>
      </c>
      <c r="BO11" s="64">
        <f>IF(BN6="-",NA(),BN6)</f>
        <v>123.95</v>
      </c>
      <c r="BP11" s="64">
        <f>IF(BO6="-",NA(),BO6)</f>
        <v>123.6</v>
      </c>
      <c r="BQ11" s="64">
        <f>IF(BP6="-",NA(),BP6)</f>
        <v>139.72999999999999</v>
      </c>
      <c r="BW11" s="63" t="s">
        <v>23</v>
      </c>
      <c r="BX11" s="64">
        <f>IF(BW6="-",NA(),BW6)</f>
        <v>61.97</v>
      </c>
      <c r="BY11" s="64">
        <f>IF(BX6="-",NA(),BX6)</f>
        <v>62.61</v>
      </c>
      <c r="BZ11" s="64">
        <f>IF(BY6="-",NA(),BY6)</f>
        <v>61.95</v>
      </c>
      <c r="CA11" s="64">
        <f>IF(BZ6="-",NA(),BZ6)</f>
        <v>62.13</v>
      </c>
      <c r="CB11" s="64">
        <f>IF(CA6="-",NA(),CA6)</f>
        <v>54.98</v>
      </c>
      <c r="CH11" s="63" t="s">
        <v>23</v>
      </c>
      <c r="CI11" s="64">
        <f>IF(CH6="-",NA(),CH6)</f>
        <v>54.48</v>
      </c>
      <c r="CJ11" s="64">
        <f>IF(CI6="-",NA(),CI6)</f>
        <v>53.22</v>
      </c>
      <c r="CK11" s="64">
        <f>IF(CJ6="-",NA(),CJ6)</f>
        <v>51.52</v>
      </c>
      <c r="CL11" s="64">
        <f>IF(CK6="-",NA(),CK6)</f>
        <v>53.48</v>
      </c>
      <c r="CM11" s="64">
        <f>IF(CL6="-",NA(),CL6)</f>
        <v>53.3</v>
      </c>
      <c r="CS11" s="63" t="s">
        <v>23</v>
      </c>
      <c r="CT11" s="64">
        <f>IF(CS6="-",NA(),CS6)</f>
        <v>54.83</v>
      </c>
      <c r="CU11" s="64">
        <f>IF(CT6="-",NA(),CT6)</f>
        <v>57.65</v>
      </c>
      <c r="CV11" s="64">
        <f>IF(CU6="-",NA(),CU6)</f>
        <v>57.61</v>
      </c>
      <c r="CW11" s="64">
        <f>IF(CV6="-",NA(),CV6)</f>
        <v>58.91</v>
      </c>
      <c r="CX11" s="64">
        <f>IF(CW6="-",NA(),CW6)</f>
        <v>57.83</v>
      </c>
      <c r="DD11" s="63" t="s">
        <v>23</v>
      </c>
      <c r="DE11" s="64">
        <f>IF(DD6="-",NA(),DD6)</f>
        <v>30.63</v>
      </c>
      <c r="DF11" s="64">
        <f>IF(DE6="-",NA(),DE6)</f>
        <v>32.68</v>
      </c>
      <c r="DG11" s="64">
        <f>IF(DF6="-",NA(),DF6)</f>
        <v>34.96</v>
      </c>
      <c r="DH11" s="64">
        <f>IF(DG6="-",NA(),DG6)</f>
        <v>37.24</v>
      </c>
      <c r="DI11" s="64">
        <f>IF(DH6="-",NA(),DH6)</f>
        <v>39.520000000000003</v>
      </c>
      <c r="DO11" s="63" t="s">
        <v>23</v>
      </c>
      <c r="DP11" s="64">
        <f>IF(DO6="-",NA(),DO6)</f>
        <v>0</v>
      </c>
      <c r="DQ11" s="64">
        <f>IF(DP6="-",NA(),DP6)</f>
        <v>0</v>
      </c>
      <c r="DR11" s="64">
        <f>IF(DQ6="-",NA(),DQ6)</f>
        <v>0</v>
      </c>
      <c r="DS11" s="64">
        <f>IF(DR6="-",NA(),DR6)</f>
        <v>0</v>
      </c>
      <c r="DT11" s="64">
        <f>IF(DS6="-",NA(),DS6)</f>
        <v>0</v>
      </c>
      <c r="DZ11" s="63" t="s">
        <v>23</v>
      </c>
      <c r="EA11" s="64">
        <f>IF(DZ6="-",NA(),DZ6)</f>
        <v>22.02</v>
      </c>
      <c r="EB11" s="64">
        <f>IF(EA6="-",NA(),EA6)</f>
        <v>0</v>
      </c>
      <c r="EC11" s="64">
        <f>IF(EB6="-",NA(),EB6)</f>
        <v>0</v>
      </c>
      <c r="ED11" s="64">
        <f>IF(EC6="-",NA(),EC6)</f>
        <v>0</v>
      </c>
      <c r="EE11" s="64">
        <f>IF(ED6="-",NA(),ED6)</f>
        <v>0</v>
      </c>
    </row>
    <row r="12" spans="1:140">
      <c r="T12" s="63" t="s">
        <v>24</v>
      </c>
      <c r="U12" s="64">
        <f>IF(Y6="-",NA(),Y6)</f>
        <v>117.77</v>
      </c>
      <c r="V12" s="64">
        <f>IF(Z6="-",NA(),Z6)</f>
        <v>118.03</v>
      </c>
      <c r="W12" s="64">
        <f>IF(AA6="-",NA(),AA6)</f>
        <v>120</v>
      </c>
      <c r="X12" s="64">
        <f>IF(AB6="-",NA(),AB6)</f>
        <v>113.67</v>
      </c>
      <c r="Y12" s="64">
        <f>IF(AC6="-",NA(),AC6)</f>
        <v>110.79</v>
      </c>
      <c r="AE12" s="63" t="s">
        <v>24</v>
      </c>
      <c r="AF12" s="64">
        <f>IF(AJ6="-",NA(),AJ6)</f>
        <v>102.41</v>
      </c>
      <c r="AG12" s="64">
        <f t="shared" ref="AG12:AJ12" si="10">IF(AK6="-",NA(),AK6)</f>
        <v>101.87</v>
      </c>
      <c r="AH12" s="64">
        <f t="shared" si="10"/>
        <v>115.82</v>
      </c>
      <c r="AI12" s="64">
        <f t="shared" si="10"/>
        <v>118.97</v>
      </c>
      <c r="AJ12" s="64">
        <f t="shared" si="10"/>
        <v>121.15</v>
      </c>
      <c r="AP12" s="63" t="s">
        <v>24</v>
      </c>
      <c r="AQ12" s="64">
        <f>IF(AU6="-",NA(),AU6)</f>
        <v>797.95</v>
      </c>
      <c r="AR12" s="64">
        <f t="shared" ref="AR12:AU12" si="11">IF(AV6="-",NA(),AV6)</f>
        <v>742.59</v>
      </c>
      <c r="AS12" s="64">
        <f t="shared" si="11"/>
        <v>549.77</v>
      </c>
      <c r="AT12" s="64">
        <f t="shared" si="11"/>
        <v>730.25</v>
      </c>
      <c r="AU12" s="64">
        <f t="shared" si="11"/>
        <v>868.31</v>
      </c>
      <c r="BA12" s="63" t="s">
        <v>24</v>
      </c>
      <c r="BB12" s="64">
        <f>IF(BF6="-",NA(),BF6)</f>
        <v>446.61</v>
      </c>
      <c r="BC12" s="64">
        <f t="shared" ref="BC12:BF12" si="12">IF(BG6="-",NA(),BG6)</f>
        <v>430.97</v>
      </c>
      <c r="BD12" s="64">
        <f t="shared" si="12"/>
        <v>536.28</v>
      </c>
      <c r="BE12" s="64">
        <f t="shared" si="12"/>
        <v>514.66</v>
      </c>
      <c r="BF12" s="64">
        <f t="shared" si="12"/>
        <v>504.81</v>
      </c>
      <c r="BL12" s="63" t="s">
        <v>24</v>
      </c>
      <c r="BM12" s="64">
        <f>IF(BQ6="-",NA(),BQ6)</f>
        <v>91.03</v>
      </c>
      <c r="BN12" s="64">
        <f t="shared" ref="BN12:BQ12" si="13">IF(BR6="-",NA(),BR6)</f>
        <v>100.16</v>
      </c>
      <c r="BO12" s="64">
        <f t="shared" si="13"/>
        <v>100.54</v>
      </c>
      <c r="BP12" s="64">
        <f t="shared" si="13"/>
        <v>95.99</v>
      </c>
      <c r="BQ12" s="64">
        <f t="shared" si="13"/>
        <v>94.91</v>
      </c>
      <c r="BW12" s="63" t="s">
        <v>24</v>
      </c>
      <c r="BX12" s="64">
        <f>IF(CB6="-",NA(),CB6)</f>
        <v>45.86</v>
      </c>
      <c r="BY12" s="64">
        <f t="shared" ref="BY12:CB12" si="14">IF(CC6="-",NA(),CC6)</f>
        <v>42.5</v>
      </c>
      <c r="BZ12" s="64">
        <f t="shared" si="14"/>
        <v>42.19</v>
      </c>
      <c r="CA12" s="64">
        <f t="shared" si="14"/>
        <v>44.55</v>
      </c>
      <c r="CB12" s="64">
        <f t="shared" si="14"/>
        <v>47.36</v>
      </c>
      <c r="CH12" s="63" t="s">
        <v>24</v>
      </c>
      <c r="CI12" s="64">
        <f>IF(CM6="-",NA(),CM6)</f>
        <v>35.78</v>
      </c>
      <c r="CJ12" s="64">
        <f t="shared" ref="CJ12:CM12" si="15">IF(CN6="-",NA(),CN6)</f>
        <v>35.909999999999997</v>
      </c>
      <c r="CK12" s="64">
        <f t="shared" si="15"/>
        <v>35.54</v>
      </c>
      <c r="CL12" s="64">
        <f t="shared" si="15"/>
        <v>35.24</v>
      </c>
      <c r="CM12" s="64">
        <f t="shared" si="15"/>
        <v>35.22</v>
      </c>
      <c r="CS12" s="63" t="s">
        <v>24</v>
      </c>
      <c r="CT12" s="64">
        <f>IF(CX6="-",NA(),CX6)</f>
        <v>52.6</v>
      </c>
      <c r="CU12" s="64">
        <f t="shared" ref="CU12:CX12" si="16">IF(CY6="-",NA(),CY6)</f>
        <v>52.54</v>
      </c>
      <c r="CV12" s="64">
        <f t="shared" si="16"/>
        <v>50.81</v>
      </c>
      <c r="CW12" s="64">
        <f t="shared" si="16"/>
        <v>50.28</v>
      </c>
      <c r="CX12" s="64">
        <f t="shared" si="16"/>
        <v>51.42</v>
      </c>
      <c r="DD12" s="63" t="s">
        <v>24</v>
      </c>
      <c r="DE12" s="64">
        <f>IF(DI6="-",NA(),DI6)</f>
        <v>52.45</v>
      </c>
      <c r="DF12" s="64">
        <f t="shared" ref="DF12:DI12" si="17">IF(DJ6="-",NA(),DJ6)</f>
        <v>53.92</v>
      </c>
      <c r="DG12" s="64">
        <f t="shared" si="17"/>
        <v>53.32</v>
      </c>
      <c r="DH12" s="64">
        <f t="shared" si="17"/>
        <v>53.4</v>
      </c>
      <c r="DI12" s="64">
        <f t="shared" si="17"/>
        <v>53.49</v>
      </c>
      <c r="DO12" s="63" t="s">
        <v>24</v>
      </c>
      <c r="DP12" s="64">
        <f>IF(DT6="-",NA(),DT6)</f>
        <v>4.53</v>
      </c>
      <c r="DQ12" s="64">
        <f t="shared" ref="DQ12:DT12" si="18">IF(DU6="-",NA(),DU6)</f>
        <v>3.4</v>
      </c>
      <c r="DR12" s="64">
        <f t="shared" si="18"/>
        <v>3.56</v>
      </c>
      <c r="DS12" s="64">
        <f t="shared" si="18"/>
        <v>3.46</v>
      </c>
      <c r="DT12" s="64">
        <f t="shared" si="18"/>
        <v>3.28</v>
      </c>
      <c r="DZ12" s="63" t="s">
        <v>24</v>
      </c>
      <c r="EA12" s="64">
        <f>IF(EE6="-",NA(),EE6)</f>
        <v>0.71</v>
      </c>
      <c r="EB12" s="64">
        <f t="shared" ref="EB12:EE12" si="19">IF(EF6="-",NA(),EF6)</f>
        <v>0.19</v>
      </c>
      <c r="EC12" s="64">
        <f t="shared" si="19"/>
        <v>0.06</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財務課　田　雅義</cp:lastModifiedBy>
  <cp:lastPrinted>2020-01-27T08:05:55Z</cp:lastPrinted>
  <dcterms:created xsi:type="dcterms:W3CDTF">2019-12-05T07:46:41Z</dcterms:created>
  <dcterms:modified xsi:type="dcterms:W3CDTF">2020-02-07T10:35:12Z</dcterms:modified>
  <cp:category/>
</cp:coreProperties>
</file>