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zaisei\00 共通利用\Ｄ 財務\D.0.0.0. 財務雑件（公営企業関係）\経営比較分析表\令和元年度\03．報告\"/>
    </mc:Choice>
  </mc:AlternateContent>
  <workbookProtection workbookAlgorithmName="SHA-512" workbookHashValue="wXHF+0SgVVxxD5XGUt+4MtEoC4EPsAzLvtWZ9Jx9k2f7xG1cTkyifbTOR7+avfqNAjrzxarhjKMT46UwfJ/PdA==" workbookSaltValue="2aUU5vt2GYXAkSz3lKaW3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<sst xmlns="http://schemas.openxmlformats.org/spreadsheetml/2006/main" count="308" uniqueCount="108">
  <si>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</si>
  <si>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</si>
  <si>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</si>
  <si>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</si>
  <si>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</si>
  <si>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</si>
  <si>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</si>
  <si>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</si>
  <si>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</si>
  <si>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</si>
  <si>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</si>
  <si>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</si>
  <si>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</si>
  <si>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</si>
  <si>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</si>
  <si>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</si>
  <si>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</si>
  <si>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</si>
  <si>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</si>
  <si>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</si>
  <si>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</si>
  <si>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</si>
  <si>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</si>
  <si>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</si>
  <si>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</si>
  <si>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</si>
  <si>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</si>
  <si>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</si>
  <si>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</si>
  <si>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</si>
  <si>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</si>
  <si>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</si>
  <si>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</si>
  <si>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</si>
  <si>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</si>
  <si>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</si>
  <si>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</si>
  <si>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</si>
  <si>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</si>
  <si>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</si>
  <si>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</si>
  <si>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</si>
  <si>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</si>
  <si>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</si>
  <si>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</si>
  <si>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</si>
  <si>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</si>
  <si>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</si>
  <si>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</si>
  <si>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</si>
  <si>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</si>
  <si>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</si>
  <si>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</si>
  <si>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</si>
  <si>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</si>
  <si>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</si>
  <si>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</si>
  <si>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</si>
  <si>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</si>
  <si>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</si>
  <si>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</si>
  <si>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</si>
  <si>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</si>
  <si>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</si>
  <si>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</si>
  <si>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</si>
  <si>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</si>
  <si>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</si>
  <si>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</si>
  <si>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</si>
  <si>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</si>
  <si>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</si>
  <si>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</si>
  <si>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</si>
  <si>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</si>
  <si>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</si>
  <si>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</si>
  <si>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</si>
  <si>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</si>
  <si>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</si>
  <si>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</si>
  <si>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</si>
  <si>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</si>
  <si>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</si>
  <si>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</si>
  <si>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</si>
  <si>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</si>
  <si>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</si>
  <si>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</si>
  <si>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</si>
  <si>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</si>
  <si>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</si>
  <si>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</si>
  <si>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新宮市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</si>
  <si>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</si>
  <si>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</si>
  <si>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</si>
  <si>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</si>
  <si>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</si>
  <si>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</si>
  <si>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</si>
  <si>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</si>
  <si>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</si>
  <si>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</si>
  <si>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</si>
  <si>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①有形固定資産減価償却率については、現状では全国平均・類似団体平均ともに下回っているが、今後の老朽化対策に伴う計画的な更新が必要である。
②管路経年化率については、施設が新しく耐用年数に達していないため数値として表れていない。
③管路更新率については、施設が新しく耐用年数に達していないため数値として表れていないが、今後、管路の老朽化に伴う計画的な更新が必要である。</t>
    <rPh sb="1" eb="3">
      <t>ユウケイ</t>
    </rPh>
    <rPh sb="3" eb="5">
      <t>コテイ</t>
    </rPh>
    <rPh sb="5" eb="7">
      <t>シサン</t>
    </rPh>
    <rPh sb="7" eb="9">
      <t>ゲンカ</t>
    </rPh>
    <rPh sb="9" eb="11">
      <t>ショウキャク</t>
    </rPh>
    <rPh sb="11" eb="12">
      <t>リツ</t>
    </rPh>
    <rPh sb="18" eb="20">
      <t>ゲンジョウ</t>
    </rPh>
    <rPh sb="36" eb="38">
      <t>シタマワ</t>
    </rPh>
    <rPh sb="44" eb="46">
      <t>コンゴ</t>
    </rPh>
    <rPh sb="47" eb="50">
      <t>ロウキュウカ</t>
    </rPh>
    <rPh sb="50" eb="52">
      <t>タイサク</t>
    </rPh>
    <rPh sb="53" eb="54">
      <t>トモナ</t>
    </rPh>
    <rPh sb="55" eb="58">
      <t>ケイカクテキ</t>
    </rPh>
    <rPh sb="59" eb="61">
      <t>コウシン</t>
    </rPh>
    <rPh sb="62" eb="64">
      <t>ヒツヨウ</t>
    </rPh>
    <rPh sb="72" eb="75">
      <t>ケイネンカ</t>
    </rPh>
    <rPh sb="82" eb="84">
      <t>シセツ</t>
    </rPh>
    <phoneticPr fontId="4"/>
  </si>
  <si>
    <t>簡易水道は、平成３０年度から地方公営企業法を適用したが、経営収支比率や企業債残高対給水収益比率等、いずれも類似団体平均値を下回る状況であり、一般会計からの負担金や企業債に依存し運営している状況である。今後も過疎化等による人口減少懸念される中、改善のためには料金改定が必要であるが、僻地の高齢者福祉や定住促進など、多方面からの視点による検討が必要である。</t>
    <rPh sb="14" eb="16">
      <t>チホウ</t>
    </rPh>
    <rPh sb="28" eb="30">
      <t>ケイエイ</t>
    </rPh>
    <rPh sb="47" eb="48">
      <t>トウ</t>
    </rPh>
    <rPh sb="61" eb="63">
      <t>シタマワ</t>
    </rPh>
    <rPh sb="64" eb="66">
      <t>ジョウキョウ</t>
    </rPh>
    <rPh sb="77" eb="79">
      <t>フタン</t>
    </rPh>
    <rPh sb="88" eb="90">
      <t>ウンエイ</t>
    </rPh>
    <rPh sb="100" eb="102">
      <t>コンゴ</t>
    </rPh>
    <rPh sb="103" eb="106">
      <t>カソカ</t>
    </rPh>
    <rPh sb="106" eb="107">
      <t>トウ</t>
    </rPh>
    <rPh sb="110" eb="112">
      <t>ジンコウ</t>
    </rPh>
    <rPh sb="112" eb="114">
      <t>ゲンショウ</t>
    </rPh>
    <rPh sb="114" eb="116">
      <t>ケネン</t>
    </rPh>
    <rPh sb="119" eb="120">
      <t>ナカ</t>
    </rPh>
    <phoneticPr fontId="4"/>
  </si>
  <si>
    <t>①経営収支比率は全国平均・類似団体平均ともに下回っており厳しい状況である。
②累積欠損金比率は類似団体平均より低いが、全国平均よりかなり高い状況にある。
③流動比率は、全国平均・類似団体平均を大きく下回っており、市の一般会計からの負担金で賄っている状況である。
④企業債残高対給水収益比率は、西高田簡易水道整備事業の更新に伴い、平成３０年度から大きく上昇傾向にあります。
⑤料金回収率は全国平均・類似団体平均ともに大きく下回っており、適正な料金改定について検討が必要である。
⑥給水原価については、類似団体平均に近いが、全国平均との比較では倍以上高く、経費削減に取り組む必要がある。
⑦施設利用率は、全国平均・類似団体平均と比較し、同等以上の水準にある。
⑧有収率は近年上昇傾向にあるが全国平均より低く、漏水調査・修繕等により、より一層の有収率向上を図っていく。</t>
    <rPh sb="1" eb="3">
      <t>ケイエイ</t>
    </rPh>
    <rPh sb="3" eb="5">
      <t>シュウシ</t>
    </rPh>
    <rPh sb="5" eb="7">
      <t>ヒリツ</t>
    </rPh>
    <rPh sb="8" eb="10">
      <t>ゼンコク</t>
    </rPh>
    <rPh sb="10" eb="12">
      <t>ヘイキン</t>
    </rPh>
    <rPh sb="13" eb="15">
      <t>ルイジ</t>
    </rPh>
    <rPh sb="15" eb="17">
      <t>ダンタイ</t>
    </rPh>
    <rPh sb="17" eb="19">
      <t>ヘイキン</t>
    </rPh>
    <rPh sb="22" eb="24">
      <t>シタマワ</t>
    </rPh>
    <rPh sb="28" eb="29">
      <t>キビ</t>
    </rPh>
    <rPh sb="31" eb="33">
      <t>ジョウキョウ</t>
    </rPh>
    <rPh sb="39" eb="41">
      <t>ルイセキ</t>
    </rPh>
    <rPh sb="41" eb="44">
      <t>ケッソンキン</t>
    </rPh>
    <rPh sb="44" eb="46">
      <t>ヒリツ</t>
    </rPh>
    <rPh sb="47" eb="49">
      <t>ルイジ</t>
    </rPh>
    <rPh sb="49" eb="51">
      <t>ダンタイ</t>
    </rPh>
    <rPh sb="51" eb="53">
      <t>ヘイキン</t>
    </rPh>
    <rPh sb="55" eb="56">
      <t>ヒク</t>
    </rPh>
    <rPh sb="59" eb="61">
      <t>ゼンコク</t>
    </rPh>
    <rPh sb="61" eb="63">
      <t>ヘイキン</t>
    </rPh>
    <rPh sb="68" eb="69">
      <t>タカ</t>
    </rPh>
    <rPh sb="70" eb="72">
      <t>ジョウキョウ</t>
    </rPh>
    <rPh sb="78" eb="80">
      <t>リュウドウ</t>
    </rPh>
    <rPh sb="80" eb="82">
      <t>ヒリツ</t>
    </rPh>
    <rPh sb="84" eb="86">
      <t>ゼンコク</t>
    </rPh>
    <rPh sb="86" eb="88">
      <t>ヘイキン</t>
    </rPh>
    <rPh sb="89" eb="91">
      <t>ルイジ</t>
    </rPh>
    <rPh sb="91" eb="93">
      <t>ダンタイ</t>
    </rPh>
    <rPh sb="93" eb="95">
      <t>ヘイキン</t>
    </rPh>
    <rPh sb="96" eb="97">
      <t>オオ</t>
    </rPh>
    <rPh sb="99" eb="101">
      <t>シタマワ</t>
    </rPh>
    <rPh sb="106" eb="107">
      <t>シ</t>
    </rPh>
    <rPh sb="108" eb="110">
      <t>イッパン</t>
    </rPh>
    <rPh sb="110" eb="112">
      <t>カイケイ</t>
    </rPh>
    <rPh sb="115" eb="117">
      <t>フタン</t>
    </rPh>
    <rPh sb="117" eb="118">
      <t>キン</t>
    </rPh>
    <rPh sb="119" eb="120">
      <t>マカナ</t>
    </rPh>
    <rPh sb="124" eb="126">
      <t>ジョウキョウ</t>
    </rPh>
    <rPh sb="146" eb="147">
      <t>ニシ</t>
    </rPh>
    <rPh sb="147" eb="149">
      <t>タカダ</t>
    </rPh>
    <rPh sb="149" eb="151">
      <t>カンイ</t>
    </rPh>
    <rPh sb="151" eb="153">
      <t>スイドウ</t>
    </rPh>
    <rPh sb="153" eb="155">
      <t>セイビ</t>
    </rPh>
    <rPh sb="155" eb="157">
      <t>ジギョウ</t>
    </rPh>
    <rPh sb="158" eb="160">
      <t>コウシン</t>
    </rPh>
    <rPh sb="161" eb="162">
      <t>トモナ</t>
    </rPh>
    <rPh sb="164" eb="166">
      <t>ヘイセイ</t>
    </rPh>
    <rPh sb="168" eb="170">
      <t>ネンド</t>
    </rPh>
    <rPh sb="172" eb="173">
      <t>オオ</t>
    </rPh>
    <rPh sb="175" eb="177">
      <t>ジョウショウ</t>
    </rPh>
    <rPh sb="177" eb="179">
      <t>ケイコウ</t>
    </rPh>
    <rPh sb="193" eb="195">
      <t>ゼンコク</t>
    </rPh>
    <rPh sb="195" eb="197">
      <t>ヘイキン</t>
    </rPh>
    <rPh sb="202" eb="204">
      <t>ヘイキン</t>
    </rPh>
    <rPh sb="207" eb="208">
      <t>オオ</t>
    </rPh>
    <rPh sb="210" eb="212">
      <t>シタマワ</t>
    </rPh>
    <rPh sb="256" eb="257">
      <t>チカ</t>
    </rPh>
    <rPh sb="260" eb="262">
      <t>ゼンコク</t>
    </rPh>
    <rPh sb="262" eb="264">
      <t>ヘイキン</t>
    </rPh>
    <rPh sb="266" eb="268">
      <t>ヒカク</t>
    </rPh>
    <rPh sb="270" eb="273">
      <t>バイイジョウ</t>
    </rPh>
    <rPh sb="273" eb="274">
      <t>タカ</t>
    </rPh>
    <rPh sb="276" eb="278">
      <t>ケイヒ</t>
    </rPh>
    <rPh sb="300" eb="302">
      <t>ゼンコク</t>
    </rPh>
    <rPh sb="302" eb="304">
      <t>ヘイキン</t>
    </rPh>
    <rPh sb="312" eb="314">
      <t>ヒカク</t>
    </rPh>
    <rPh sb="316" eb="318">
      <t>ドウトウ</t>
    </rPh>
    <rPh sb="318" eb="320">
      <t>イジョウ</t>
    </rPh>
    <rPh sb="321" eb="323">
      <t>スイジュン</t>
    </rPh>
    <rPh sb="333" eb="335">
      <t>キンネン</t>
    </rPh>
    <rPh sb="335" eb="337">
      <t>ジョウショウ</t>
    </rPh>
    <rPh sb="337" eb="339">
      <t>ケイコウ</t>
    </rPh>
    <rPh sb="343" eb="345">
      <t>ゼンコク</t>
    </rPh>
    <rPh sb="345" eb="347">
      <t>ヘイキン</t>
    </rPh>
    <rPh sb="349" eb="350">
      <t>ヒク</t>
    </rPh>
    <rPh sb="359" eb="360">
      <t>トウ</t>
    </rPh>
    <rPh sb="366" eb="368">
      <t>イッソウ</t>
    </rPh>
    <rPh sb="375" eb="376">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</si>
</sst>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15D2-412D-88C7-8FB4D4093E0B}"/>
            </c:ext>
          </c:extLst>
        </c:ser>
        <c:dLbls>
          <c:showLegendKey val="0"/>
          <c:showVal val="0"/>
          <c:showCatName val="0"/>
          <c:showSerName val="0"/>
          <c:showPercent val="0"/>
          <c:showBubbleSize val="0"/>
        </c:dLbls>
        <c:gapWidth val="150"/>
        <c:axId val="213004832"/>
        <c:axId val="21300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1.9</c:v>
                </c:pt>
              </c:numCache>
            </c:numRef>
          </c:val>
          <c:smooth val="0"/>
          <c:extLst xmlns:c16r2="http://schemas.microsoft.com/office/drawing/2015/06/chart">
            <c:ext xmlns:c16="http://schemas.microsoft.com/office/drawing/2014/chart" uri="{C3380CC4-5D6E-409C-BE32-E72D297353CC}">
              <c16:uniqueId val="{00000001-15D2-412D-88C7-8FB4D4093E0B}"/>
            </c:ext>
          </c:extLst>
        </c:ser>
        <c:dLbls>
          <c:showLegendKey val="0"/>
          <c:showVal val="0"/>
          <c:showCatName val="0"/>
          <c:showSerName val="0"/>
          <c:showPercent val="0"/>
          <c:showBubbleSize val="0"/>
        </c:dLbls>
        <c:marker val="1"/>
        <c:smooth val="0"/>
        <c:axId val="213004832"/>
        <c:axId val="213005224"/>
      </c:lineChart>
      <c:dateAx>
        <c:axId val="213004832"/>
        <c:scaling>
          <c:orientation val="minMax"/>
        </c:scaling>
        <c:delete val="1"/>
        <c:axPos val="b"/>
        <c:numFmt formatCode="ge" sourceLinked="1"/>
        <c:majorTickMark val="none"/>
        <c:minorTickMark val="none"/>
        <c:tickLblPos val="none"/>
        <c:crossAx val="213005224"/>
        <c:crosses val="autoZero"/>
        <c:auto val="1"/>
        <c:lblOffset val="100"/>
        <c:baseTimeUnit val="years"/>
      </c:dateAx>
      <c:valAx>
        <c:axId val="21300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0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0</c:v>
                </c:pt>
                <c:pt idx="1">
                  <c:v>0</c:v>
                </c:pt>
                <c:pt idx="2">
                  <c:v>0</c:v>
                </c:pt>
                <c:pt idx="3">
                  <c:v>0</c:v>
                </c:pt>
                <c:pt idx="4">
                  <c:v>52.9</c:v>
                </c:pt>
              </c:numCache>
            </c:numRef>
          </c:val>
          <c:extLst xmlns:c16r2="http://schemas.microsoft.com/office/drawing/2015/06/chart">
            <c:ext xmlns:c16="http://schemas.microsoft.com/office/drawing/2014/chart" uri="{C3380CC4-5D6E-409C-BE32-E72D297353CC}">
              <c16:uniqueId val="{00000000-0C9E-40A0-9B3B-87CF351DC197}"/>
            </c:ext>
          </c:extLst>
        </c:ser>
        <c:dLbls>
          <c:showLegendKey val="0"/>
          <c:showVal val="0"/>
          <c:showCatName val="0"/>
          <c:showSerName val="0"/>
          <c:showPercent val="0"/>
          <c:showBubbleSize val="0"/>
        </c:dLbls>
        <c:gapWidth val="150"/>
        <c:axId val="214574592"/>
        <c:axId val="21457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45.25</c:v>
                </c:pt>
              </c:numCache>
            </c:numRef>
          </c:val>
          <c:smooth val="0"/>
          <c:extLst xmlns:c16r2="http://schemas.microsoft.com/office/drawing/2015/06/chart">
            <c:ext xmlns:c16="http://schemas.microsoft.com/office/drawing/2014/chart" uri="{C3380CC4-5D6E-409C-BE32-E72D297353CC}">
              <c16:uniqueId val="{00000001-0C9E-40A0-9B3B-87CF351DC197}"/>
            </c:ext>
          </c:extLst>
        </c:ser>
        <c:dLbls>
          <c:showLegendKey val="0"/>
          <c:showVal val="0"/>
          <c:showCatName val="0"/>
          <c:showSerName val="0"/>
          <c:showPercent val="0"/>
          <c:showBubbleSize val="0"/>
        </c:dLbls>
        <c:marker val="1"/>
        <c:smooth val="0"/>
        <c:axId val="214574592"/>
        <c:axId val="214574984"/>
      </c:lineChart>
      <c:dateAx>
        <c:axId val="214574592"/>
        <c:scaling>
          <c:orientation val="minMax"/>
        </c:scaling>
        <c:delete val="1"/>
        <c:axPos val="b"/>
        <c:numFmt formatCode="ge" sourceLinked="1"/>
        <c:majorTickMark val="none"/>
        <c:minorTickMark val="none"/>
        <c:tickLblPos val="none"/>
        <c:crossAx val="214574984"/>
        <c:crosses val="autoZero"/>
        <c:auto val="1"/>
        <c:lblOffset val="100"/>
        <c:baseTimeUnit val="years"/>
      </c:dateAx>
      <c:valAx>
        <c:axId val="21457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57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0</c:v>
                </c:pt>
                <c:pt idx="1">
                  <c:v>0</c:v>
                </c:pt>
                <c:pt idx="2">
                  <c:v>0</c:v>
                </c:pt>
                <c:pt idx="3">
                  <c:v>0</c:v>
                </c:pt>
                <c:pt idx="4">
                  <c:v>77.88</c:v>
                </c:pt>
              </c:numCache>
            </c:numRef>
          </c:val>
          <c:extLst xmlns:c16r2="http://schemas.microsoft.com/office/drawing/2015/06/chart">
            <c:ext xmlns:c16="http://schemas.microsoft.com/office/drawing/2014/chart" uri="{C3380CC4-5D6E-409C-BE32-E72D297353CC}">
              <c16:uniqueId val="{00000000-3AD8-4814-AAAC-24A20F944947}"/>
            </c:ext>
          </c:extLst>
        </c:ser>
        <c:dLbls>
          <c:showLegendKey val="0"/>
          <c:showVal val="0"/>
          <c:showCatName val="0"/>
          <c:showSerName val="0"/>
          <c:showPercent val="0"/>
          <c:showBubbleSize val="0"/>
        </c:dLbls>
        <c:gapWidth val="150"/>
        <c:axId val="214576160"/>
        <c:axId val="214576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66.62</c:v>
                </c:pt>
              </c:numCache>
            </c:numRef>
          </c:val>
          <c:smooth val="0"/>
          <c:extLst xmlns:c16r2="http://schemas.microsoft.com/office/drawing/2015/06/chart">
            <c:ext xmlns:c16="http://schemas.microsoft.com/office/drawing/2014/chart" uri="{C3380CC4-5D6E-409C-BE32-E72D297353CC}">
              <c16:uniqueId val="{00000001-3AD8-4814-AAAC-24A20F944947}"/>
            </c:ext>
          </c:extLst>
        </c:ser>
        <c:dLbls>
          <c:showLegendKey val="0"/>
          <c:showVal val="0"/>
          <c:showCatName val="0"/>
          <c:showSerName val="0"/>
          <c:showPercent val="0"/>
          <c:showBubbleSize val="0"/>
        </c:dLbls>
        <c:marker val="1"/>
        <c:smooth val="0"/>
        <c:axId val="214576160"/>
        <c:axId val="214576552"/>
      </c:lineChart>
      <c:dateAx>
        <c:axId val="214576160"/>
        <c:scaling>
          <c:orientation val="minMax"/>
        </c:scaling>
        <c:delete val="1"/>
        <c:axPos val="b"/>
        <c:numFmt formatCode="ge" sourceLinked="1"/>
        <c:majorTickMark val="none"/>
        <c:minorTickMark val="none"/>
        <c:tickLblPos val="none"/>
        <c:crossAx val="214576552"/>
        <c:crosses val="autoZero"/>
        <c:auto val="1"/>
        <c:lblOffset val="100"/>
        <c:baseTimeUnit val="years"/>
      </c:dateAx>
      <c:valAx>
        <c:axId val="21457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57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0</c:v>
                </c:pt>
                <c:pt idx="1">
                  <c:v>0</c:v>
                </c:pt>
                <c:pt idx="2">
                  <c:v>0</c:v>
                </c:pt>
                <c:pt idx="3">
                  <c:v>0</c:v>
                </c:pt>
                <c:pt idx="4">
                  <c:v>67.16</c:v>
                </c:pt>
              </c:numCache>
            </c:numRef>
          </c:val>
          <c:extLst xmlns:c16r2="http://schemas.microsoft.com/office/drawing/2015/06/chart">
            <c:ext xmlns:c16="http://schemas.microsoft.com/office/drawing/2014/chart" uri="{C3380CC4-5D6E-409C-BE32-E72D297353CC}">
              <c16:uniqueId val="{00000000-68DB-4FFB-AF2A-2EDB1EA2F6CA}"/>
            </c:ext>
          </c:extLst>
        </c:ser>
        <c:dLbls>
          <c:showLegendKey val="0"/>
          <c:showVal val="0"/>
          <c:showCatName val="0"/>
          <c:showSerName val="0"/>
          <c:showPercent val="0"/>
          <c:showBubbleSize val="0"/>
        </c:dLbls>
        <c:gapWidth val="150"/>
        <c:axId val="214157568"/>
        <c:axId val="214157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87.94</c:v>
                </c:pt>
              </c:numCache>
            </c:numRef>
          </c:val>
          <c:smooth val="0"/>
          <c:extLst xmlns:c16r2="http://schemas.microsoft.com/office/drawing/2015/06/chart">
            <c:ext xmlns:c16="http://schemas.microsoft.com/office/drawing/2014/chart" uri="{C3380CC4-5D6E-409C-BE32-E72D297353CC}">
              <c16:uniqueId val="{00000001-68DB-4FFB-AF2A-2EDB1EA2F6CA}"/>
            </c:ext>
          </c:extLst>
        </c:ser>
        <c:dLbls>
          <c:showLegendKey val="0"/>
          <c:showVal val="0"/>
          <c:showCatName val="0"/>
          <c:showSerName val="0"/>
          <c:showPercent val="0"/>
          <c:showBubbleSize val="0"/>
        </c:dLbls>
        <c:marker val="1"/>
        <c:smooth val="0"/>
        <c:axId val="214157568"/>
        <c:axId val="214157960"/>
      </c:lineChart>
      <c:dateAx>
        <c:axId val="214157568"/>
        <c:scaling>
          <c:orientation val="minMax"/>
        </c:scaling>
        <c:delete val="1"/>
        <c:axPos val="b"/>
        <c:numFmt formatCode="ge" sourceLinked="1"/>
        <c:majorTickMark val="none"/>
        <c:minorTickMark val="none"/>
        <c:tickLblPos val="none"/>
        <c:crossAx val="214157960"/>
        <c:crosses val="autoZero"/>
        <c:auto val="1"/>
        <c:lblOffset val="100"/>
        <c:baseTimeUnit val="years"/>
      </c:dateAx>
      <c:valAx>
        <c:axId val="214157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15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0</c:v>
                </c:pt>
                <c:pt idx="1">
                  <c:v>0</c:v>
                </c:pt>
                <c:pt idx="2">
                  <c:v>0</c:v>
                </c:pt>
                <c:pt idx="3">
                  <c:v>0</c:v>
                </c:pt>
                <c:pt idx="4">
                  <c:v>4.3099999999999996</c:v>
                </c:pt>
              </c:numCache>
            </c:numRef>
          </c:val>
          <c:extLst xmlns:c16r2="http://schemas.microsoft.com/office/drawing/2015/06/chart">
            <c:ext xmlns:c16="http://schemas.microsoft.com/office/drawing/2014/chart" uri="{C3380CC4-5D6E-409C-BE32-E72D297353CC}">
              <c16:uniqueId val="{00000000-38EF-4FB0-9594-9B72F49466A4}"/>
            </c:ext>
          </c:extLst>
        </c:ser>
        <c:dLbls>
          <c:showLegendKey val="0"/>
          <c:showVal val="0"/>
          <c:showCatName val="0"/>
          <c:showSerName val="0"/>
          <c:showPercent val="0"/>
          <c:showBubbleSize val="0"/>
        </c:dLbls>
        <c:gapWidth val="150"/>
        <c:axId val="214159136"/>
        <c:axId val="214159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20.75</c:v>
                </c:pt>
              </c:numCache>
            </c:numRef>
          </c:val>
          <c:smooth val="0"/>
          <c:extLst xmlns:c16r2="http://schemas.microsoft.com/office/drawing/2015/06/chart">
            <c:ext xmlns:c16="http://schemas.microsoft.com/office/drawing/2014/chart" uri="{C3380CC4-5D6E-409C-BE32-E72D297353CC}">
              <c16:uniqueId val="{00000001-38EF-4FB0-9594-9B72F49466A4}"/>
            </c:ext>
          </c:extLst>
        </c:ser>
        <c:dLbls>
          <c:showLegendKey val="0"/>
          <c:showVal val="0"/>
          <c:showCatName val="0"/>
          <c:showSerName val="0"/>
          <c:showPercent val="0"/>
          <c:showBubbleSize val="0"/>
        </c:dLbls>
        <c:marker val="1"/>
        <c:smooth val="0"/>
        <c:axId val="214159136"/>
        <c:axId val="214159528"/>
      </c:lineChart>
      <c:dateAx>
        <c:axId val="214159136"/>
        <c:scaling>
          <c:orientation val="minMax"/>
        </c:scaling>
        <c:delete val="1"/>
        <c:axPos val="b"/>
        <c:numFmt formatCode="ge" sourceLinked="1"/>
        <c:majorTickMark val="none"/>
        <c:minorTickMark val="none"/>
        <c:tickLblPos val="none"/>
        <c:crossAx val="214159528"/>
        <c:crosses val="autoZero"/>
        <c:auto val="1"/>
        <c:lblOffset val="100"/>
        <c:baseTimeUnit val="years"/>
      </c:dateAx>
      <c:valAx>
        <c:axId val="21415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1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2CBF-4489-ACED-589FF283523F}"/>
            </c:ext>
          </c:extLst>
        </c:ser>
        <c:dLbls>
          <c:showLegendKey val="0"/>
          <c:showVal val="0"/>
          <c:showCatName val="0"/>
          <c:showSerName val="0"/>
          <c:showPercent val="0"/>
          <c:showBubbleSize val="0"/>
        </c:dLbls>
        <c:gapWidth val="150"/>
        <c:axId val="214207360"/>
        <c:axId val="21420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6.21</c:v>
                </c:pt>
              </c:numCache>
            </c:numRef>
          </c:val>
          <c:smooth val="0"/>
          <c:extLst xmlns:c16r2="http://schemas.microsoft.com/office/drawing/2015/06/chart">
            <c:ext xmlns:c16="http://schemas.microsoft.com/office/drawing/2014/chart" uri="{C3380CC4-5D6E-409C-BE32-E72D297353CC}">
              <c16:uniqueId val="{00000001-2CBF-4489-ACED-589FF283523F}"/>
            </c:ext>
          </c:extLst>
        </c:ser>
        <c:dLbls>
          <c:showLegendKey val="0"/>
          <c:showVal val="0"/>
          <c:showCatName val="0"/>
          <c:showSerName val="0"/>
          <c:showPercent val="0"/>
          <c:showBubbleSize val="0"/>
        </c:dLbls>
        <c:marker val="1"/>
        <c:smooth val="0"/>
        <c:axId val="214207360"/>
        <c:axId val="214207752"/>
      </c:lineChart>
      <c:dateAx>
        <c:axId val="214207360"/>
        <c:scaling>
          <c:orientation val="minMax"/>
        </c:scaling>
        <c:delete val="1"/>
        <c:axPos val="b"/>
        <c:numFmt formatCode="ge" sourceLinked="1"/>
        <c:majorTickMark val="none"/>
        <c:minorTickMark val="none"/>
        <c:tickLblPos val="none"/>
        <c:crossAx val="214207752"/>
        <c:crosses val="autoZero"/>
        <c:auto val="1"/>
        <c:lblOffset val="100"/>
        <c:baseTimeUnit val="years"/>
      </c:dateAx>
      <c:valAx>
        <c:axId val="21420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0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157.59</c:v>
                </c:pt>
              </c:numCache>
            </c:numRef>
          </c:val>
          <c:extLst xmlns:c16r2="http://schemas.microsoft.com/office/drawing/2015/06/chart">
            <c:ext xmlns:c16="http://schemas.microsoft.com/office/drawing/2014/chart" uri="{C3380CC4-5D6E-409C-BE32-E72D297353CC}">
              <c16:uniqueId val="{00000000-D083-4BB9-86F1-0018511149B6}"/>
            </c:ext>
          </c:extLst>
        </c:ser>
        <c:dLbls>
          <c:showLegendKey val="0"/>
          <c:showVal val="0"/>
          <c:showCatName val="0"/>
          <c:showSerName val="0"/>
          <c:showPercent val="0"/>
          <c:showBubbleSize val="0"/>
        </c:dLbls>
        <c:gapWidth val="150"/>
        <c:axId val="214209320"/>
        <c:axId val="21420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184.71</c:v>
                </c:pt>
              </c:numCache>
            </c:numRef>
          </c:val>
          <c:smooth val="0"/>
          <c:extLst xmlns:c16r2="http://schemas.microsoft.com/office/drawing/2015/06/chart">
            <c:ext xmlns:c16="http://schemas.microsoft.com/office/drawing/2014/chart" uri="{C3380CC4-5D6E-409C-BE32-E72D297353CC}">
              <c16:uniqueId val="{00000001-D083-4BB9-86F1-0018511149B6}"/>
            </c:ext>
          </c:extLst>
        </c:ser>
        <c:dLbls>
          <c:showLegendKey val="0"/>
          <c:showVal val="0"/>
          <c:showCatName val="0"/>
          <c:showSerName val="0"/>
          <c:showPercent val="0"/>
          <c:showBubbleSize val="0"/>
        </c:dLbls>
        <c:marker val="1"/>
        <c:smooth val="0"/>
        <c:axId val="214209320"/>
        <c:axId val="214209712"/>
      </c:lineChart>
      <c:dateAx>
        <c:axId val="214209320"/>
        <c:scaling>
          <c:orientation val="minMax"/>
        </c:scaling>
        <c:delete val="1"/>
        <c:axPos val="b"/>
        <c:numFmt formatCode="ge" sourceLinked="1"/>
        <c:majorTickMark val="none"/>
        <c:minorTickMark val="none"/>
        <c:tickLblPos val="none"/>
        <c:crossAx val="214209712"/>
        <c:crosses val="autoZero"/>
        <c:auto val="1"/>
        <c:lblOffset val="100"/>
        <c:baseTimeUnit val="years"/>
      </c:dateAx>
      <c:valAx>
        <c:axId val="214209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20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0</c:v>
                </c:pt>
                <c:pt idx="1">
                  <c:v>0</c:v>
                </c:pt>
                <c:pt idx="2">
                  <c:v>0</c:v>
                </c:pt>
                <c:pt idx="3">
                  <c:v>0</c:v>
                </c:pt>
                <c:pt idx="4">
                  <c:v>20.16</c:v>
                </c:pt>
              </c:numCache>
            </c:numRef>
          </c:val>
          <c:extLst xmlns:c16r2="http://schemas.microsoft.com/office/drawing/2015/06/chart">
            <c:ext xmlns:c16="http://schemas.microsoft.com/office/drawing/2014/chart" uri="{C3380CC4-5D6E-409C-BE32-E72D297353CC}">
              <c16:uniqueId val="{00000000-890A-4815-956B-14EB3B701001}"/>
            </c:ext>
          </c:extLst>
        </c:ser>
        <c:dLbls>
          <c:showLegendKey val="0"/>
          <c:showVal val="0"/>
          <c:showCatName val="0"/>
          <c:showSerName val="0"/>
          <c:showPercent val="0"/>
          <c:showBubbleSize val="0"/>
        </c:dLbls>
        <c:gapWidth val="150"/>
        <c:axId val="214318040"/>
        <c:axId val="21431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97.88</c:v>
                </c:pt>
              </c:numCache>
            </c:numRef>
          </c:val>
          <c:smooth val="0"/>
          <c:extLst xmlns:c16r2="http://schemas.microsoft.com/office/drawing/2015/06/chart">
            <c:ext xmlns:c16="http://schemas.microsoft.com/office/drawing/2014/chart" uri="{C3380CC4-5D6E-409C-BE32-E72D297353CC}">
              <c16:uniqueId val="{00000001-890A-4815-956B-14EB3B701001}"/>
            </c:ext>
          </c:extLst>
        </c:ser>
        <c:dLbls>
          <c:showLegendKey val="0"/>
          <c:showVal val="0"/>
          <c:showCatName val="0"/>
          <c:showSerName val="0"/>
          <c:showPercent val="0"/>
          <c:showBubbleSize val="0"/>
        </c:dLbls>
        <c:marker val="1"/>
        <c:smooth val="0"/>
        <c:axId val="214318040"/>
        <c:axId val="214318432"/>
      </c:lineChart>
      <c:dateAx>
        <c:axId val="214318040"/>
        <c:scaling>
          <c:orientation val="minMax"/>
        </c:scaling>
        <c:delete val="1"/>
        <c:axPos val="b"/>
        <c:numFmt formatCode="ge" sourceLinked="1"/>
        <c:majorTickMark val="none"/>
        <c:minorTickMark val="none"/>
        <c:tickLblPos val="none"/>
        <c:crossAx val="214318432"/>
        <c:crosses val="autoZero"/>
        <c:auto val="1"/>
        <c:lblOffset val="100"/>
        <c:baseTimeUnit val="years"/>
      </c:dateAx>
      <c:valAx>
        <c:axId val="214318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31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0</c:v>
                </c:pt>
                <c:pt idx="4">
                  <c:v>3232.26</c:v>
                </c:pt>
              </c:numCache>
            </c:numRef>
          </c:val>
          <c:extLst xmlns:c16r2="http://schemas.microsoft.com/office/drawing/2015/06/chart">
            <c:ext xmlns:c16="http://schemas.microsoft.com/office/drawing/2014/chart" uri="{C3380CC4-5D6E-409C-BE32-E72D297353CC}">
              <c16:uniqueId val="{00000000-9D34-4B65-83B6-CE5A9A78FD93}"/>
            </c:ext>
          </c:extLst>
        </c:ser>
        <c:dLbls>
          <c:showLegendKey val="0"/>
          <c:showVal val="0"/>
          <c:showCatName val="0"/>
          <c:showSerName val="0"/>
          <c:showPercent val="0"/>
          <c:showBubbleSize val="0"/>
        </c:dLbls>
        <c:gapWidth val="150"/>
        <c:axId val="214206968"/>
        <c:axId val="21420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1037.24</c:v>
                </c:pt>
              </c:numCache>
            </c:numRef>
          </c:val>
          <c:smooth val="0"/>
          <c:extLst xmlns:c16r2="http://schemas.microsoft.com/office/drawing/2015/06/chart">
            <c:ext xmlns:c16="http://schemas.microsoft.com/office/drawing/2014/chart" uri="{C3380CC4-5D6E-409C-BE32-E72D297353CC}">
              <c16:uniqueId val="{00000001-9D34-4B65-83B6-CE5A9A78FD93}"/>
            </c:ext>
          </c:extLst>
        </c:ser>
        <c:dLbls>
          <c:showLegendKey val="0"/>
          <c:showVal val="0"/>
          <c:showCatName val="0"/>
          <c:showSerName val="0"/>
          <c:showPercent val="0"/>
          <c:showBubbleSize val="0"/>
        </c:dLbls>
        <c:marker val="1"/>
        <c:smooth val="0"/>
        <c:axId val="214206968"/>
        <c:axId val="214206576"/>
      </c:lineChart>
      <c:dateAx>
        <c:axId val="214206968"/>
        <c:scaling>
          <c:orientation val="minMax"/>
        </c:scaling>
        <c:delete val="1"/>
        <c:axPos val="b"/>
        <c:numFmt formatCode="ge" sourceLinked="1"/>
        <c:majorTickMark val="none"/>
        <c:minorTickMark val="none"/>
        <c:tickLblPos val="none"/>
        <c:crossAx val="214206576"/>
        <c:crosses val="autoZero"/>
        <c:auto val="1"/>
        <c:lblOffset val="100"/>
        <c:baseTimeUnit val="years"/>
      </c:dateAx>
      <c:valAx>
        <c:axId val="214206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20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0</c:v>
                </c:pt>
                <c:pt idx="1">
                  <c:v>0</c:v>
                </c:pt>
                <c:pt idx="2">
                  <c:v>0</c:v>
                </c:pt>
                <c:pt idx="3">
                  <c:v>0</c:v>
                </c:pt>
                <c:pt idx="4">
                  <c:v>25.94</c:v>
                </c:pt>
              </c:numCache>
            </c:numRef>
          </c:val>
          <c:extLst xmlns:c16r2="http://schemas.microsoft.com/office/drawing/2015/06/chart">
            <c:ext xmlns:c16="http://schemas.microsoft.com/office/drawing/2014/chart" uri="{C3380CC4-5D6E-409C-BE32-E72D297353CC}">
              <c16:uniqueId val="{00000000-14EE-4BE8-ACCB-95368CC226AB}"/>
            </c:ext>
          </c:extLst>
        </c:ser>
        <c:dLbls>
          <c:showLegendKey val="0"/>
          <c:showVal val="0"/>
          <c:showCatName val="0"/>
          <c:showSerName val="0"/>
          <c:showPercent val="0"/>
          <c:showBubbleSize val="0"/>
        </c:dLbls>
        <c:gapWidth val="150"/>
        <c:axId val="214208928"/>
        <c:axId val="21432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47.14</c:v>
                </c:pt>
              </c:numCache>
            </c:numRef>
          </c:val>
          <c:smooth val="0"/>
          <c:extLst xmlns:c16r2="http://schemas.microsoft.com/office/drawing/2015/06/chart">
            <c:ext xmlns:c16="http://schemas.microsoft.com/office/drawing/2014/chart" uri="{C3380CC4-5D6E-409C-BE32-E72D297353CC}">
              <c16:uniqueId val="{00000001-14EE-4BE8-ACCB-95368CC226AB}"/>
            </c:ext>
          </c:extLst>
        </c:ser>
        <c:dLbls>
          <c:showLegendKey val="0"/>
          <c:showVal val="0"/>
          <c:showCatName val="0"/>
          <c:showSerName val="0"/>
          <c:showPercent val="0"/>
          <c:showBubbleSize val="0"/>
        </c:dLbls>
        <c:marker val="1"/>
        <c:smooth val="0"/>
        <c:axId val="214208928"/>
        <c:axId val="214320392"/>
      </c:lineChart>
      <c:dateAx>
        <c:axId val="214208928"/>
        <c:scaling>
          <c:orientation val="minMax"/>
        </c:scaling>
        <c:delete val="1"/>
        <c:axPos val="b"/>
        <c:numFmt formatCode="ge" sourceLinked="1"/>
        <c:majorTickMark val="none"/>
        <c:minorTickMark val="none"/>
        <c:tickLblPos val="none"/>
        <c:crossAx val="214320392"/>
        <c:crosses val="autoZero"/>
        <c:auto val="1"/>
        <c:lblOffset val="100"/>
        <c:baseTimeUnit val="years"/>
      </c:dateAx>
      <c:valAx>
        <c:axId val="21432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0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0</c:v>
                </c:pt>
                <c:pt idx="1">
                  <c:v>0</c:v>
                </c:pt>
                <c:pt idx="2">
                  <c:v>0</c:v>
                </c:pt>
                <c:pt idx="3">
                  <c:v>0</c:v>
                </c:pt>
                <c:pt idx="4">
                  <c:v>529.92999999999995</c:v>
                </c:pt>
              </c:numCache>
            </c:numRef>
          </c:val>
          <c:extLst xmlns:c16r2="http://schemas.microsoft.com/office/drawing/2015/06/chart">
            <c:ext xmlns:c16="http://schemas.microsoft.com/office/drawing/2014/chart" uri="{C3380CC4-5D6E-409C-BE32-E72D297353CC}">
              <c16:uniqueId val="{00000000-E7F1-4659-8045-691A1F814D0C}"/>
            </c:ext>
          </c:extLst>
        </c:ser>
        <c:dLbls>
          <c:showLegendKey val="0"/>
          <c:showVal val="0"/>
          <c:showCatName val="0"/>
          <c:showSerName val="0"/>
          <c:showPercent val="0"/>
          <c:showBubbleSize val="0"/>
        </c:dLbls>
        <c:gapWidth val="150"/>
        <c:axId val="214161096"/>
        <c:axId val="2141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495.71</c:v>
                </c:pt>
              </c:numCache>
            </c:numRef>
          </c:val>
          <c:smooth val="0"/>
          <c:extLst xmlns:c16r2="http://schemas.microsoft.com/office/drawing/2015/06/chart">
            <c:ext xmlns:c16="http://schemas.microsoft.com/office/drawing/2014/chart" uri="{C3380CC4-5D6E-409C-BE32-E72D297353CC}">
              <c16:uniqueId val="{00000001-E7F1-4659-8045-691A1F814D0C}"/>
            </c:ext>
          </c:extLst>
        </c:ser>
        <c:dLbls>
          <c:showLegendKey val="0"/>
          <c:showVal val="0"/>
          <c:showCatName val="0"/>
          <c:showSerName val="0"/>
          <c:showPercent val="0"/>
          <c:showBubbleSize val="0"/>
        </c:dLbls>
        <c:marker val="1"/>
        <c:smooth val="0"/>
        <c:axId val="214161096"/>
        <c:axId val="214160704"/>
      </c:lineChart>
      <c:dateAx>
        <c:axId val="214161096"/>
        <c:scaling>
          <c:orientation val="minMax"/>
        </c:scaling>
        <c:delete val="1"/>
        <c:axPos val="b"/>
        <c:numFmt formatCode="ge" sourceLinked="1"/>
        <c:majorTickMark val="none"/>
        <c:minorTickMark val="none"/>
        <c:tickLblPos val="none"/>
        <c:crossAx val="214160704"/>
        <c:crosses val="autoZero"/>
        <c:auto val="1"/>
        <c:lblOffset val="100"/>
        <c:baseTimeUnit val="years"/>
      </c:dateAx>
      <c:valAx>
        <c:axId val="21416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16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【969.46】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【249.60】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【11.65】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8"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和歌山県　新宮市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簡易水道事業</v>
      </c>
      <c r="Q8" s="82"/>
      <c r="R8" s="82"/>
      <c r="S8" s="82"/>
      <c r="T8" s="82"/>
      <c r="U8" s="82"/>
      <c r="V8" s="82"/>
      <c r="W8" s="82" t="str">
        <f>データ!$L$6</f>
        <v>C4</v>
      </c>
      <c r="X8" s="82"/>
      <c r="Y8" s="82"/>
      <c r="Z8" s="82"/>
      <c r="AA8" s="82"/>
      <c r="AB8" s="82"/>
      <c r="AC8" s="82"/>
      <c r="AD8" s="82" t="str">
        <f>データ!$M$6</f>
        <v>非設置</v>
      </c>
      <c r="AE8" s="82"/>
      <c r="AF8" s="82"/>
      <c r="AG8" s="82"/>
      <c r="AH8" s="82"/>
      <c r="AI8" s="82"/>
      <c r="AJ8" s="82"/>
      <c r="AK8" s="4"/>
      <c r="AL8" s="70">
        <f>データ!$R$6</f>
        <v>28876</v>
      </c>
      <c r="AM8" s="70"/>
      <c r="AN8" s="70"/>
      <c r="AO8" s="70"/>
      <c r="AP8" s="70"/>
      <c r="AQ8" s="70"/>
      <c r="AR8" s="70"/>
      <c r="AS8" s="70"/>
      <c r="AT8" s="66">
        <f>データ!$S$6</f>
        <v>255.23</v>
      </c>
      <c r="AU8" s="67"/>
      <c r="AV8" s="67"/>
      <c r="AW8" s="67"/>
      <c r="AX8" s="67"/>
      <c r="AY8" s="67"/>
      <c r="AZ8" s="67"/>
      <c r="BA8" s="67"/>
      <c r="BB8" s="69">
        <f>データ!$T$6</f>
        <v>113.14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47.83</v>
      </c>
      <c r="J10" s="67"/>
      <c r="K10" s="67"/>
      <c r="L10" s="67"/>
      <c r="M10" s="67"/>
      <c r="N10" s="67"/>
      <c r="O10" s="68"/>
      <c r="P10" s="69">
        <f>データ!$P$6</f>
        <v>4.5</v>
      </c>
      <c r="Q10" s="69"/>
      <c r="R10" s="69"/>
      <c r="S10" s="69"/>
      <c r="T10" s="69"/>
      <c r="U10" s="69"/>
      <c r="V10" s="69"/>
      <c r="W10" s="70">
        <f>データ!$Q$6</f>
        <v>1965</v>
      </c>
      <c r="X10" s="70"/>
      <c r="Y10" s="70"/>
      <c r="Z10" s="70"/>
      <c r="AA10" s="70"/>
      <c r="AB10" s="70"/>
      <c r="AC10" s="70"/>
      <c r="AD10" s="2"/>
      <c r="AE10" s="2"/>
      <c r="AF10" s="2"/>
      <c r="AG10" s="2"/>
      <c r="AH10" s="4"/>
      <c r="AI10" s="4"/>
      <c r="AJ10" s="4"/>
      <c r="AK10" s="4"/>
      <c r="AL10" s="70">
        <f>データ!$U$6</f>
        <v>1288</v>
      </c>
      <c r="AM10" s="70"/>
      <c r="AN10" s="70"/>
      <c r="AO10" s="70"/>
      <c r="AP10" s="70"/>
      <c r="AQ10" s="70"/>
      <c r="AR10" s="70"/>
      <c r="AS10" s="70"/>
      <c r="AT10" s="66">
        <f>データ!$V$6</f>
        <v>76.13</v>
      </c>
      <c r="AU10" s="67"/>
      <c r="AV10" s="67"/>
      <c r="AW10" s="67"/>
      <c r="AX10" s="67"/>
      <c r="AY10" s="67"/>
      <c r="AZ10" s="67"/>
      <c r="BA10" s="67"/>
      <c r="BB10" s="69">
        <f>データ!$W$6</f>
        <v>16.920000000000002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【104.88】</v>
      </c>
      <c r="F85" s="27" t="str">
        <f>データ!AS6</f>
        <v>【13.15】</v>
      </c>
      <c r="G85" s="27" t="str">
        <f>データ!BD6</f>
        <v>【299.46】</v>
      </c>
      <c r="H85" s="27" t="str">
        <f>データ!BO6</f>
        <v>【969.46】</v>
      </c>
      <c r="I85" s="27" t="str">
        <f>データ!BZ6</f>
        <v>【73.20】</v>
      </c>
      <c r="J85" s="27" t="str">
        <f>データ!CK6</f>
        <v>【249.60】</v>
      </c>
      <c r="K85" s="27" t="str">
        <f>データ!CV6</f>
        <v>【48.62】</v>
      </c>
      <c r="L85" s="27" t="str">
        <f>データ!DG6</f>
        <v>【79.22】</v>
      </c>
      <c r="M85" s="27" t="str">
        <f>データ!DR6</f>
        <v>【38.53】</v>
      </c>
      <c r="N85" s="27" t="str">
        <f>データ!EC6</f>
        <v>【11.65】</v>
      </c>
      <c r="O85" s="27" t="str">
        <f>データ!EN6</f>
        <v>【0.34】</v>
      </c>
    </row>
  </sheetData>
  <sheetProtection algorithmName="SHA-512" hashValue="O61vN3uVHQOHtFt+ayUNmeGop5LI1KGdGp9EMPdi6zF0FRWNdttK4nmmCM5q0YtPBC6GeabR6onEU/zEFrLpXg==" saltValue="ouXMQaZq1YPbhoF/SkBnm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302074</v>
      </c>
      <c r="D6" s="34">
        <f t="shared" si="3"/>
        <v>46</v>
      </c>
      <c r="E6" s="34">
        <f t="shared" si="3"/>
        <v>1</v>
      </c>
      <c r="F6" s="34">
        <f t="shared" si="3"/>
        <v>0</v>
      </c>
      <c r="G6" s="34">
        <f t="shared" si="3"/>
        <v>5</v>
      </c>
      <c r="H6" s="34" t="str">
        <f t="shared" si="3"/>
        <v>和歌山県　新宮市</v>
      </c>
      <c r="I6" s="34" t="str">
        <f t="shared" si="3"/>
        <v>法適用</v>
      </c>
      <c r="J6" s="34" t="str">
        <f t="shared" si="3"/>
        <v>水道事業</v>
      </c>
      <c r="K6" s="34" t="str">
        <f t="shared" si="3"/>
        <v>簡易水道事業</v>
      </c>
      <c r="L6" s="34" t="str">
        <f t="shared" si="3"/>
        <v>C4</v>
      </c>
      <c r="M6" s="34" t="str">
        <f t="shared" si="3"/>
        <v>非設置</v>
      </c>
      <c r="N6" s="35" t="str">
        <f t="shared" si="3"/>
        <v>-</v>
      </c>
      <c r="O6" s="35">
        <f t="shared" si="3"/>
        <v>47.83</v>
      </c>
      <c r="P6" s="35">
        <f t="shared" si="3"/>
        <v>4.5</v>
      </c>
      <c r="Q6" s="35">
        <f t="shared" si="3"/>
        <v>1965</v>
      </c>
      <c r="R6" s="35">
        <f t="shared" si="3"/>
        <v>28876</v>
      </c>
      <c r="S6" s="35">
        <f t="shared" si="3"/>
        <v>255.23</v>
      </c>
      <c r="T6" s="35">
        <f t="shared" si="3"/>
        <v>113.14</v>
      </c>
      <c r="U6" s="35">
        <f t="shared" si="3"/>
        <v>1288</v>
      </c>
      <c r="V6" s="35">
        <f t="shared" si="3"/>
        <v>76.13</v>
      </c>
      <c r="W6" s="35">
        <f t="shared" si="3"/>
        <v>16.920000000000002</v>
      </c>
      <c r="X6" s="36" t="str">
        <f>IF(X7="",NA(),X7)</f>
        <v>-</v>
      </c>
      <c r="Y6" s="36" t="str">
        <f t="shared" ref="Y6:AG6" si="4">IF(Y7="",NA(),Y7)</f>
        <v>-</v>
      </c>
      <c r="Z6" s="36" t="str">
        <f t="shared" si="4"/>
        <v>-</v>
      </c>
      <c r="AA6" s="36" t="str">
        <f t="shared" si="4"/>
        <v>-</v>
      </c>
      <c r="AB6" s="36">
        <f t="shared" si="4"/>
        <v>67.16</v>
      </c>
      <c r="AC6" s="36" t="str">
        <f t="shared" si="4"/>
        <v>-</v>
      </c>
      <c r="AD6" s="36" t="str">
        <f t="shared" si="4"/>
        <v>-</v>
      </c>
      <c r="AE6" s="36" t="str">
        <f t="shared" si="4"/>
        <v>-</v>
      </c>
      <c r="AF6" s="36" t="str">
        <f t="shared" si="4"/>
        <v>-</v>
      </c>
      <c r="AG6" s="36">
        <f t="shared" si="4"/>
        <v>87.94</v>
      </c>
      <c r="AH6" s="35" t="str">
        <f>IF(AH7="","",IF(AH7="-","【-】","【"&amp;SUBSTITUTE(TEXT(AH7,"#,##0.00"),"-","△")&amp;"】"))</f>
        <v>【104.88】</v>
      </c>
      <c r="AI6" s="36" t="str">
        <f>IF(AI7="",NA(),AI7)</f>
        <v>-</v>
      </c>
      <c r="AJ6" s="36" t="str">
        <f t="shared" ref="AJ6:AR6" si="5">IF(AJ7="",NA(),AJ7)</f>
        <v>-</v>
      </c>
      <c r="AK6" s="36" t="str">
        <f t="shared" si="5"/>
        <v>-</v>
      </c>
      <c r="AL6" s="36" t="str">
        <f t="shared" si="5"/>
        <v>-</v>
      </c>
      <c r="AM6" s="36">
        <f t="shared" si="5"/>
        <v>157.59</v>
      </c>
      <c r="AN6" s="36" t="str">
        <f t="shared" si="5"/>
        <v>-</v>
      </c>
      <c r="AO6" s="36" t="str">
        <f t="shared" si="5"/>
        <v>-</v>
      </c>
      <c r="AP6" s="36" t="str">
        <f t="shared" si="5"/>
        <v>-</v>
      </c>
      <c r="AQ6" s="36" t="str">
        <f t="shared" si="5"/>
        <v>-</v>
      </c>
      <c r="AR6" s="36">
        <f t="shared" si="5"/>
        <v>184.71</v>
      </c>
      <c r="AS6" s="35" t="str">
        <f>IF(AS7="","",IF(AS7="-","【-】","【"&amp;SUBSTITUTE(TEXT(AS7,"#,##0.00"),"-","△")&amp;"】"))</f>
        <v>【13.15】</v>
      </c>
      <c r="AT6" s="36" t="str">
        <f>IF(AT7="",NA(),AT7)</f>
        <v>-</v>
      </c>
      <c r="AU6" s="36" t="str">
        <f t="shared" ref="AU6:BC6" si="6">IF(AU7="",NA(),AU7)</f>
        <v>-</v>
      </c>
      <c r="AV6" s="36" t="str">
        <f t="shared" si="6"/>
        <v>-</v>
      </c>
      <c r="AW6" s="36" t="str">
        <f t="shared" si="6"/>
        <v>-</v>
      </c>
      <c r="AX6" s="36">
        <f t="shared" si="6"/>
        <v>20.16</v>
      </c>
      <c r="AY6" s="36" t="str">
        <f t="shared" si="6"/>
        <v>-</v>
      </c>
      <c r="AZ6" s="36" t="str">
        <f t="shared" si="6"/>
        <v>-</v>
      </c>
      <c r="BA6" s="36" t="str">
        <f t="shared" si="6"/>
        <v>-</v>
      </c>
      <c r="BB6" s="36" t="str">
        <f t="shared" si="6"/>
        <v>-</v>
      </c>
      <c r="BC6" s="36">
        <f t="shared" si="6"/>
        <v>97.88</v>
      </c>
      <c r="BD6" s="35" t="str">
        <f>IF(BD7="","",IF(BD7="-","【-】","【"&amp;SUBSTITUTE(TEXT(BD7,"#,##0.00"),"-","△")&amp;"】"))</f>
        <v>【299.46】</v>
      </c>
      <c r="BE6" s="36" t="str">
        <f>IF(BE7="",NA(),BE7)</f>
        <v>-</v>
      </c>
      <c r="BF6" s="36" t="str">
        <f t="shared" ref="BF6:BN6" si="7">IF(BF7="",NA(),BF7)</f>
        <v>-</v>
      </c>
      <c r="BG6" s="36" t="str">
        <f t="shared" si="7"/>
        <v>-</v>
      </c>
      <c r="BH6" s="36" t="str">
        <f t="shared" si="7"/>
        <v>-</v>
      </c>
      <c r="BI6" s="36">
        <f t="shared" si="7"/>
        <v>3232.26</v>
      </c>
      <c r="BJ6" s="36" t="str">
        <f t="shared" si="7"/>
        <v>-</v>
      </c>
      <c r="BK6" s="36" t="str">
        <f t="shared" si="7"/>
        <v>-</v>
      </c>
      <c r="BL6" s="36" t="str">
        <f t="shared" si="7"/>
        <v>-</v>
      </c>
      <c r="BM6" s="36" t="str">
        <f t="shared" si="7"/>
        <v>-</v>
      </c>
      <c r="BN6" s="36">
        <f t="shared" si="7"/>
        <v>1037.24</v>
      </c>
      <c r="BO6" s="35" t="str">
        <f>IF(BO7="","",IF(BO7="-","【-】","【"&amp;SUBSTITUTE(TEXT(BO7,"#,##0.00"),"-","△")&amp;"】"))</f>
        <v>【969.46】</v>
      </c>
      <c r="BP6" s="36" t="str">
        <f>IF(BP7="",NA(),BP7)</f>
        <v>-</v>
      </c>
      <c r="BQ6" s="36" t="str">
        <f t="shared" ref="BQ6:BY6" si="8">IF(BQ7="",NA(),BQ7)</f>
        <v>-</v>
      </c>
      <c r="BR6" s="36" t="str">
        <f t="shared" si="8"/>
        <v>-</v>
      </c>
      <c r="BS6" s="36" t="str">
        <f t="shared" si="8"/>
        <v>-</v>
      </c>
      <c r="BT6" s="36">
        <f t="shared" si="8"/>
        <v>25.94</v>
      </c>
      <c r="BU6" s="36" t="str">
        <f t="shared" si="8"/>
        <v>-</v>
      </c>
      <c r="BV6" s="36" t="str">
        <f t="shared" si="8"/>
        <v>-</v>
      </c>
      <c r="BW6" s="36" t="str">
        <f t="shared" si="8"/>
        <v>-</v>
      </c>
      <c r="BX6" s="36" t="str">
        <f t="shared" si="8"/>
        <v>-</v>
      </c>
      <c r="BY6" s="36">
        <f t="shared" si="8"/>
        <v>47.14</v>
      </c>
      <c r="BZ6" s="35" t="str">
        <f>IF(BZ7="","",IF(BZ7="-","【-】","【"&amp;SUBSTITUTE(TEXT(BZ7,"#,##0.00"),"-","△")&amp;"】"))</f>
        <v>【73.20】</v>
      </c>
      <c r="CA6" s="36" t="str">
        <f>IF(CA7="",NA(),CA7)</f>
        <v>-</v>
      </c>
      <c r="CB6" s="36" t="str">
        <f t="shared" ref="CB6:CJ6" si="9">IF(CB7="",NA(),CB7)</f>
        <v>-</v>
      </c>
      <c r="CC6" s="36" t="str">
        <f t="shared" si="9"/>
        <v>-</v>
      </c>
      <c r="CD6" s="36" t="str">
        <f t="shared" si="9"/>
        <v>-</v>
      </c>
      <c r="CE6" s="36">
        <f t="shared" si="9"/>
        <v>529.92999999999995</v>
      </c>
      <c r="CF6" s="36" t="str">
        <f t="shared" si="9"/>
        <v>-</v>
      </c>
      <c r="CG6" s="36" t="str">
        <f t="shared" si="9"/>
        <v>-</v>
      </c>
      <c r="CH6" s="36" t="str">
        <f t="shared" si="9"/>
        <v>-</v>
      </c>
      <c r="CI6" s="36" t="str">
        <f t="shared" si="9"/>
        <v>-</v>
      </c>
      <c r="CJ6" s="36">
        <f t="shared" si="9"/>
        <v>495.71</v>
      </c>
      <c r="CK6" s="35" t="str">
        <f>IF(CK7="","",IF(CK7="-","【-】","【"&amp;SUBSTITUTE(TEXT(CK7,"#,##0.00"),"-","△")&amp;"】"))</f>
        <v>【249.60】</v>
      </c>
      <c r="CL6" s="36" t="str">
        <f>IF(CL7="",NA(),CL7)</f>
        <v>-</v>
      </c>
      <c r="CM6" s="36" t="str">
        <f t="shared" ref="CM6:CU6" si="10">IF(CM7="",NA(),CM7)</f>
        <v>-</v>
      </c>
      <c r="CN6" s="36" t="str">
        <f t="shared" si="10"/>
        <v>-</v>
      </c>
      <c r="CO6" s="36" t="str">
        <f t="shared" si="10"/>
        <v>-</v>
      </c>
      <c r="CP6" s="36">
        <f t="shared" si="10"/>
        <v>52.9</v>
      </c>
      <c r="CQ6" s="36" t="str">
        <f t="shared" si="10"/>
        <v>-</v>
      </c>
      <c r="CR6" s="36" t="str">
        <f t="shared" si="10"/>
        <v>-</v>
      </c>
      <c r="CS6" s="36" t="str">
        <f t="shared" si="10"/>
        <v>-</v>
      </c>
      <c r="CT6" s="36" t="str">
        <f t="shared" si="10"/>
        <v>-</v>
      </c>
      <c r="CU6" s="36">
        <f t="shared" si="10"/>
        <v>45.25</v>
      </c>
      <c r="CV6" s="35" t="str">
        <f>IF(CV7="","",IF(CV7="-","【-】","【"&amp;SUBSTITUTE(TEXT(CV7,"#,##0.00"),"-","△")&amp;"】"))</f>
        <v>【48.62】</v>
      </c>
      <c r="CW6" s="36" t="str">
        <f>IF(CW7="",NA(),CW7)</f>
        <v>-</v>
      </c>
      <c r="CX6" s="36" t="str">
        <f t="shared" ref="CX6:DF6" si="11">IF(CX7="",NA(),CX7)</f>
        <v>-</v>
      </c>
      <c r="CY6" s="36" t="str">
        <f t="shared" si="11"/>
        <v>-</v>
      </c>
      <c r="CZ6" s="36" t="str">
        <f t="shared" si="11"/>
        <v>-</v>
      </c>
      <c r="DA6" s="36">
        <f t="shared" si="11"/>
        <v>77.88</v>
      </c>
      <c r="DB6" s="36" t="str">
        <f t="shared" si="11"/>
        <v>-</v>
      </c>
      <c r="DC6" s="36" t="str">
        <f t="shared" si="11"/>
        <v>-</v>
      </c>
      <c r="DD6" s="36" t="str">
        <f t="shared" si="11"/>
        <v>-</v>
      </c>
      <c r="DE6" s="36" t="str">
        <f t="shared" si="11"/>
        <v>-</v>
      </c>
      <c r="DF6" s="36">
        <f t="shared" si="11"/>
        <v>66.62</v>
      </c>
      <c r="DG6" s="35" t="str">
        <f>IF(DG7="","",IF(DG7="-","【-】","【"&amp;SUBSTITUTE(TEXT(DG7,"#,##0.00"),"-","△")&amp;"】"))</f>
        <v>【79.22】</v>
      </c>
      <c r="DH6" s="36" t="str">
        <f>IF(DH7="",NA(),DH7)</f>
        <v>-</v>
      </c>
      <c r="DI6" s="36" t="str">
        <f t="shared" ref="DI6:DQ6" si="12">IF(DI7="",NA(),DI7)</f>
        <v>-</v>
      </c>
      <c r="DJ6" s="36" t="str">
        <f t="shared" si="12"/>
        <v>-</v>
      </c>
      <c r="DK6" s="36" t="str">
        <f t="shared" si="12"/>
        <v>-</v>
      </c>
      <c r="DL6" s="36">
        <f t="shared" si="12"/>
        <v>4.3099999999999996</v>
      </c>
      <c r="DM6" s="36" t="str">
        <f t="shared" si="12"/>
        <v>-</v>
      </c>
      <c r="DN6" s="36" t="str">
        <f t="shared" si="12"/>
        <v>-</v>
      </c>
      <c r="DO6" s="36" t="str">
        <f t="shared" si="12"/>
        <v>-</v>
      </c>
      <c r="DP6" s="36" t="str">
        <f t="shared" si="12"/>
        <v>-</v>
      </c>
      <c r="DQ6" s="36">
        <f t="shared" si="12"/>
        <v>20.75</v>
      </c>
      <c r="DR6" s="35" t="str">
        <f>IF(DR7="","",IF(DR7="-","【-】","【"&amp;SUBSTITUTE(TEXT(DR7,"#,##0.00"),"-","△")&amp;"】"))</f>
        <v>【38.53】</v>
      </c>
      <c r="DS6" s="36" t="str">
        <f>IF(DS7="",NA(),DS7)</f>
        <v>-</v>
      </c>
      <c r="DT6" s="36" t="str">
        <f t="shared" ref="DT6:EB6" si="13">IF(DT7="",NA(),DT7)</f>
        <v>-</v>
      </c>
      <c r="DU6" s="36" t="str">
        <f t="shared" si="13"/>
        <v>-</v>
      </c>
      <c r="DV6" s="36" t="str">
        <f t="shared" si="13"/>
        <v>-</v>
      </c>
      <c r="DW6" s="35">
        <f t="shared" si="13"/>
        <v>0</v>
      </c>
      <c r="DX6" s="36" t="str">
        <f t="shared" si="13"/>
        <v>-</v>
      </c>
      <c r="DY6" s="36" t="str">
        <f t="shared" si="13"/>
        <v>-</v>
      </c>
      <c r="DZ6" s="36" t="str">
        <f t="shared" si="13"/>
        <v>-</v>
      </c>
      <c r="EA6" s="36" t="str">
        <f t="shared" si="13"/>
        <v>-</v>
      </c>
      <c r="EB6" s="36">
        <f t="shared" si="13"/>
        <v>6.21</v>
      </c>
      <c r="EC6" s="35" t="str">
        <f>IF(EC7="","",IF(EC7="-","【-】","【"&amp;SUBSTITUTE(TEXT(EC7,"#,##0.00"),"-","△")&amp;"】"))</f>
        <v>【11.65】</v>
      </c>
      <c r="ED6" s="36" t="str">
        <f>IF(ED7="",NA(),ED7)</f>
        <v>-</v>
      </c>
      <c r="EE6" s="36" t="str">
        <f t="shared" ref="EE6:EM6" si="14">IF(EE7="",NA(),EE7)</f>
        <v>-</v>
      </c>
      <c r="EF6" s="36" t="str">
        <f t="shared" si="14"/>
        <v>-</v>
      </c>
      <c r="EG6" s="36" t="str">
        <f t="shared" si="14"/>
        <v>-</v>
      </c>
      <c r="EH6" s="35">
        <f t="shared" si="14"/>
        <v>0</v>
      </c>
      <c r="EI6" s="36" t="str">
        <f t="shared" si="14"/>
        <v>-</v>
      </c>
      <c r="EJ6" s="36" t="str">
        <f t="shared" si="14"/>
        <v>-</v>
      </c>
      <c r="EK6" s="36" t="str">
        <f t="shared" si="14"/>
        <v>-</v>
      </c>
      <c r="EL6" s="36" t="str">
        <f t="shared" si="14"/>
        <v>-</v>
      </c>
      <c r="EM6" s="36">
        <f t="shared" si="14"/>
        <v>1.9</v>
      </c>
      <c r="EN6" s="35" t="str">
        <f>IF(EN7="","",IF(EN7="-","【-】","【"&amp;SUBSTITUTE(TEXT(EN7,"#,##0.00"),"-","△")&amp;"】"))</f>
        <v>【0.34】</v>
      </c>
    </row>
    <row r="7" spans="1:144" s="37" customFormat="1" x14ac:dyDescent="0.15">
      <c r="A7" s="29"/>
      <c r="B7" s="38">
        <v>2018</v>
      </c>
      <c r="C7" s="38">
        <v>302074</v>
      </c>
      <c r="D7" s="38">
        <v>46</v>
      </c>
      <c r="E7" s="38">
        <v>1</v>
      </c>
      <c r="F7" s="38">
        <v>0</v>
      </c>
      <c r="G7" s="38">
        <v>5</v>
      </c>
      <c r="H7" s="38" t="s">
        <v>93</v>
      </c>
      <c r="I7" s="38" t="s">
        <v>94</v>
      </c>
      <c r="J7" s="38" t="s">
        <v>95</v>
      </c>
      <c r="K7" s="38" t="s">
        <v>96</v>
      </c>
      <c r="L7" s="38" t="s">
        <v>97</v>
      </c>
      <c r="M7" s="38" t="s">
        <v>98</v>
      </c>
      <c r="N7" s="39" t="s">
        <v>99</v>
      </c>
      <c r="O7" s="39">
        <v>47.83</v>
      </c>
      <c r="P7" s="39">
        <v>4.5</v>
      </c>
      <c r="Q7" s="39">
        <v>1965</v>
      </c>
      <c r="R7" s="39">
        <v>28876</v>
      </c>
      <c r="S7" s="39">
        <v>255.23</v>
      </c>
      <c r="T7" s="39">
        <v>113.14</v>
      </c>
      <c r="U7" s="39">
        <v>1288</v>
      </c>
      <c r="V7" s="39">
        <v>76.13</v>
      </c>
      <c r="W7" s="39">
        <v>16.920000000000002</v>
      </c>
      <c r="X7" s="39" t="s">
        <v>99</v>
      </c>
      <c r="Y7" s="39" t="s">
        <v>99</v>
      </c>
      <c r="Z7" s="39" t="s">
        <v>99</v>
      </c>
      <c r="AA7" s="39" t="s">
        <v>99</v>
      </c>
      <c r="AB7" s="39">
        <v>67.16</v>
      </c>
      <c r="AC7" s="39" t="s">
        <v>99</v>
      </c>
      <c r="AD7" s="39" t="s">
        <v>99</v>
      </c>
      <c r="AE7" s="39" t="s">
        <v>99</v>
      </c>
      <c r="AF7" s="39" t="s">
        <v>99</v>
      </c>
      <c r="AG7" s="39">
        <v>87.94</v>
      </c>
      <c r="AH7" s="39">
        <v>104.88</v>
      </c>
      <c r="AI7" s="39" t="s">
        <v>99</v>
      </c>
      <c r="AJ7" s="39" t="s">
        <v>99</v>
      </c>
      <c r="AK7" s="39" t="s">
        <v>99</v>
      </c>
      <c r="AL7" s="39" t="s">
        <v>99</v>
      </c>
      <c r="AM7" s="39">
        <v>157.59</v>
      </c>
      <c r="AN7" s="39" t="s">
        <v>99</v>
      </c>
      <c r="AO7" s="39" t="s">
        <v>99</v>
      </c>
      <c r="AP7" s="39" t="s">
        <v>99</v>
      </c>
      <c r="AQ7" s="39" t="s">
        <v>99</v>
      </c>
      <c r="AR7" s="39">
        <v>184.71</v>
      </c>
      <c r="AS7" s="39">
        <v>13.15</v>
      </c>
      <c r="AT7" s="39" t="s">
        <v>99</v>
      </c>
      <c r="AU7" s="39" t="s">
        <v>99</v>
      </c>
      <c r="AV7" s="39" t="s">
        <v>99</v>
      </c>
      <c r="AW7" s="39" t="s">
        <v>99</v>
      </c>
      <c r="AX7" s="39">
        <v>20.16</v>
      </c>
      <c r="AY7" s="39" t="s">
        <v>99</v>
      </c>
      <c r="AZ7" s="39" t="s">
        <v>99</v>
      </c>
      <c r="BA7" s="39" t="s">
        <v>99</v>
      </c>
      <c r="BB7" s="39" t="s">
        <v>99</v>
      </c>
      <c r="BC7" s="39">
        <v>97.88</v>
      </c>
      <c r="BD7" s="39">
        <v>299.45999999999998</v>
      </c>
      <c r="BE7" s="39" t="s">
        <v>99</v>
      </c>
      <c r="BF7" s="39" t="s">
        <v>99</v>
      </c>
      <c r="BG7" s="39" t="s">
        <v>99</v>
      </c>
      <c r="BH7" s="39" t="s">
        <v>99</v>
      </c>
      <c r="BI7" s="39">
        <v>3232.26</v>
      </c>
      <c r="BJ7" s="39" t="s">
        <v>99</v>
      </c>
      <c r="BK7" s="39" t="s">
        <v>99</v>
      </c>
      <c r="BL7" s="39" t="s">
        <v>99</v>
      </c>
      <c r="BM7" s="39" t="s">
        <v>99</v>
      </c>
      <c r="BN7" s="39">
        <v>1037.24</v>
      </c>
      <c r="BO7" s="39">
        <v>969.46</v>
      </c>
      <c r="BP7" s="39" t="s">
        <v>99</v>
      </c>
      <c r="BQ7" s="39" t="s">
        <v>99</v>
      </c>
      <c r="BR7" s="39" t="s">
        <v>99</v>
      </c>
      <c r="BS7" s="39" t="s">
        <v>99</v>
      </c>
      <c r="BT7" s="39">
        <v>25.94</v>
      </c>
      <c r="BU7" s="39" t="s">
        <v>99</v>
      </c>
      <c r="BV7" s="39" t="s">
        <v>99</v>
      </c>
      <c r="BW7" s="39" t="s">
        <v>99</v>
      </c>
      <c r="BX7" s="39" t="s">
        <v>99</v>
      </c>
      <c r="BY7" s="39">
        <v>47.14</v>
      </c>
      <c r="BZ7" s="39">
        <v>73.2</v>
      </c>
      <c r="CA7" s="39" t="s">
        <v>99</v>
      </c>
      <c r="CB7" s="39" t="s">
        <v>99</v>
      </c>
      <c r="CC7" s="39" t="s">
        <v>99</v>
      </c>
      <c r="CD7" s="39" t="s">
        <v>99</v>
      </c>
      <c r="CE7" s="39">
        <v>529.92999999999995</v>
      </c>
      <c r="CF7" s="39" t="s">
        <v>99</v>
      </c>
      <c r="CG7" s="39" t="s">
        <v>99</v>
      </c>
      <c r="CH7" s="39" t="s">
        <v>99</v>
      </c>
      <c r="CI7" s="39" t="s">
        <v>99</v>
      </c>
      <c r="CJ7" s="39">
        <v>495.71</v>
      </c>
      <c r="CK7" s="39">
        <v>249.6</v>
      </c>
      <c r="CL7" s="39" t="s">
        <v>99</v>
      </c>
      <c r="CM7" s="39" t="s">
        <v>99</v>
      </c>
      <c r="CN7" s="39" t="s">
        <v>99</v>
      </c>
      <c r="CO7" s="39" t="s">
        <v>99</v>
      </c>
      <c r="CP7" s="39">
        <v>52.9</v>
      </c>
      <c r="CQ7" s="39" t="s">
        <v>99</v>
      </c>
      <c r="CR7" s="39" t="s">
        <v>99</v>
      </c>
      <c r="CS7" s="39" t="s">
        <v>99</v>
      </c>
      <c r="CT7" s="39" t="s">
        <v>99</v>
      </c>
      <c r="CU7" s="39">
        <v>45.25</v>
      </c>
      <c r="CV7" s="39">
        <v>48.62</v>
      </c>
      <c r="CW7" s="39" t="s">
        <v>99</v>
      </c>
      <c r="CX7" s="39" t="s">
        <v>99</v>
      </c>
      <c r="CY7" s="39" t="s">
        <v>99</v>
      </c>
      <c r="CZ7" s="39" t="s">
        <v>99</v>
      </c>
      <c r="DA7" s="39">
        <v>77.88</v>
      </c>
      <c r="DB7" s="39" t="s">
        <v>99</v>
      </c>
      <c r="DC7" s="39" t="s">
        <v>99</v>
      </c>
      <c r="DD7" s="39" t="s">
        <v>99</v>
      </c>
      <c r="DE7" s="39" t="s">
        <v>99</v>
      </c>
      <c r="DF7" s="39">
        <v>66.62</v>
      </c>
      <c r="DG7" s="39">
        <v>79.22</v>
      </c>
      <c r="DH7" s="39" t="s">
        <v>99</v>
      </c>
      <c r="DI7" s="39" t="s">
        <v>99</v>
      </c>
      <c r="DJ7" s="39" t="s">
        <v>99</v>
      </c>
      <c r="DK7" s="39" t="s">
        <v>99</v>
      </c>
      <c r="DL7" s="39">
        <v>4.3099999999999996</v>
      </c>
      <c r="DM7" s="39" t="s">
        <v>99</v>
      </c>
      <c r="DN7" s="39" t="s">
        <v>99</v>
      </c>
      <c r="DO7" s="39" t="s">
        <v>99</v>
      </c>
      <c r="DP7" s="39" t="s">
        <v>99</v>
      </c>
      <c r="DQ7" s="39">
        <v>20.75</v>
      </c>
      <c r="DR7" s="39">
        <v>38.53</v>
      </c>
      <c r="DS7" s="39" t="s">
        <v>99</v>
      </c>
      <c r="DT7" s="39" t="s">
        <v>99</v>
      </c>
      <c r="DU7" s="39" t="s">
        <v>99</v>
      </c>
      <c r="DV7" s="39" t="s">
        <v>99</v>
      </c>
      <c r="DW7" s="39">
        <v>0</v>
      </c>
      <c r="DX7" s="39" t="s">
        <v>99</v>
      </c>
      <c r="DY7" s="39" t="s">
        <v>99</v>
      </c>
      <c r="DZ7" s="39" t="s">
        <v>99</v>
      </c>
      <c r="EA7" s="39" t="s">
        <v>99</v>
      </c>
      <c r="EB7" s="39">
        <v>6.21</v>
      </c>
      <c r="EC7" s="39">
        <v>11.65</v>
      </c>
      <c r="ED7" s="39" t="s">
        <v>99</v>
      </c>
      <c r="EE7" s="39" t="s">
        <v>99</v>
      </c>
      <c r="EF7" s="39" t="s">
        <v>99</v>
      </c>
      <c r="EG7" s="39" t="s">
        <v>99</v>
      </c>
      <c r="EH7" s="39">
        <v>0</v>
      </c>
      <c r="EI7" s="39" t="s">
        <v>99</v>
      </c>
      <c r="EJ7" s="39" t="s">
        <v>99</v>
      </c>
      <c r="EK7" s="39" t="s">
        <v>99</v>
      </c>
      <c r="EL7" s="39" t="s">
        <v>99</v>
      </c>
      <c r="EM7" s="39">
        <v>1.9</v>
      </c>
      <c r="EN7" s="39">
        <v>0.34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2020-02-05T06:43:56Z</cp:lastPrinted>
  <dcterms:created xsi:type="dcterms:W3CDTF">2019-12-05T04:23:23Z</dcterms:created>
  <dcterms:modified xsi:type="dcterms:W3CDTF">2020-02-05T08:16:16Z</dcterms:modified>
</cp:coreProperties>
</file>