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新しいフォルダー (2)\"/>
    </mc:Choice>
  </mc:AlternateContent>
  <workbookProtection workbookAlgorithmName="SHA-512" workbookHashValue="YSN/3IHrEZSMsNJQm6JqAxWbQKxqhetpxrQmuqWOM+IK/4HYOdrxRasO7B5YxCnvW/9LHwNAdLaeH3xRTRZv3A==" workbookSaltValue="AV91tGL/GRxrYzldlH1ibQ=="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W10" i="4"/>
  <c r="BB8"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<sst xmlns="http://schemas.openxmlformats.org/spreadsheetml/2006/main" count="228" uniqueCount="114">
  <si>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</si>
  <si>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</si>
  <si>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</si>
  <si>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</si>
  <si>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</si>
  <si>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</si>
  <si>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</si>
  <si>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</si>
  <si>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</si>
  <si>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</si>
  <si>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</si>
  <si>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</si>
  <si>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</si>
  <si>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</si>
  <si>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</si>
  <si>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</si>
  <si>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</si>
  <si>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</si>
  <si>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</si>
  <si>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</si>
  <si>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</si>
  <si>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</si>
  <si>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</si>
  <si>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</si>
  <si>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</si>
  <si>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</si>
  <si>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</si>
  <si>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</si>
  <si>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</si>
  <si>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</si>
  <si>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</si>
  <si>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</si>
  <si>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</si>
  <si>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</si>
  <si>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</si>
  <si>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</si>
  <si>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</si>
  <si>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</si>
  <si>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</si>
  <si>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</si>
  <si>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</si>
  <si>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</si>
  <si>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</si>
  <si>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</si>
  <si>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</si>
  <si>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</si>
  <si>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</si>
  <si>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</si>
  <si>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</si>
  <si>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</si>
  <si>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</si>
  <si>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</si>
  <si>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</si>
  <si>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</si>
  <si>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</si>
  <si>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</si>
  <si>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</si>
  <si>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</si>
  <si>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</si>
  <si>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</si>
  <si>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</si>
  <si>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</si>
  <si>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</si>
  <si>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</si>
  <si>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</si>
  <si>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</si>
  <si>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</si>
  <si>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</si>
  <si>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</si>
  <si>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</si>
  <si>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</si>
  <si>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</si>
  <si>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</si>
  <si>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</si>
  <si>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</si>
  <si>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</si>
  <si>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</si>
  <si>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</si>
  <si>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</si>
  <si>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</si>
  <si>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</si>
  <si>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</si>
  <si>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</si>
  <si>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</si>
  <si>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</si>
  <si>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</si>
  <si>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</si>
  <si>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</si>
  <si>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</si>
  <si>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</si>
  <si>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</si>
  <si>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</si>
  <si>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</si>
  <si>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</si>
  <si>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</si>
  <si>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</si>
  <si>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</si>
  <si>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</si>
  <si>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</si>
  <si>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</si>
  <si>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</si>
  <si>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</si>
  <si>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</si>
  <si>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</si>
  <si>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</si>
  <si>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</si>
  <si>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</si>
  <si>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</si>
  <si>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</si>
  <si>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</si>
  <si>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</si>
  <si>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汚水処理原価は、類似団体より高い数値となっているため、接続率の向上を図る等有収水量の増加に努め、汚水処理原価の改善に努めてまいります。
　施設利用率は、類似団体より高い数値を維持しており、今後もさらに接続促進の普及啓発・周知活動を行い、施設利用率を高めていけるよう努めてまいります。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187" eb="188">
      <t>タカ</t>
    </rPh>
    <rPh sb="255" eb="256">
      <t>タカ</t>
    </rPh>
    <rPh sb="257" eb="259">
      <t>スウチ</t>
    </rPh>
    <phoneticPr fontId="4"/>
  </si>
  <si>
    <t>　本市の漁業集落排水事業は、本市の芳養地域で行われている事業です。
　平成21年９月全域供用開始から平成29年度までは加入戸数も増加傾向で料金収入も徐々に増加してきている状況でありましたが、平成30年度は加入戸数及び料金収入も横ばいであったため、更なる接続促進の啓発及び周知活動に努めるとともに、計画的かつ効率的な施設の維持管理を行い、地域の生活環境の向上を図り、経営の安定化に努めてまいります。</t>
    <rPh sb="50" eb="52">
      <t>ヘイセイ</t>
    </rPh>
    <rPh sb="95" eb="97">
      <t>ヘイセイ</t>
    </rPh>
    <rPh sb="100" eb="101">
      <t>ド</t>
    </rPh>
    <rPh sb="102" eb="104">
      <t>カニュウ</t>
    </rPh>
    <rPh sb="104" eb="106">
      <t>コスウ</t>
    </rPh>
    <rPh sb="106" eb="107">
      <t>オヨ</t>
    </rPh>
    <rPh sb="108" eb="110">
      <t>リョウキン</t>
    </rPh>
    <rPh sb="110" eb="112">
      <t>シュウニュウ</t>
    </rPh>
    <rPh sb="113" eb="114">
      <t>ヨコ</t>
    </rPh>
    <phoneticPr fontId="4"/>
  </si>
  <si>
    <t>　平成30年度に国道田辺西バイパス工事に伴い管渠の一部を敷設替えしましたが、現在、大きな改修を要する施設の故障等は生じていません。今後老朽化により発生する改修経費も想定した計画的な老朽化対策に取り組んでまいります。</t>
    <rPh sb="1" eb="3">
      <t>ヘイセイ</t>
    </rPh>
    <rPh sb="5" eb="7">
      <t>ネンド</t>
    </rPh>
    <rPh sb="8" eb="10">
      <t>コクドウ</t>
    </rPh>
    <rPh sb="10" eb="12">
      <t>タナベ</t>
    </rPh>
    <rPh sb="12" eb="13">
      <t>ニシ</t>
    </rPh>
    <rPh sb="17" eb="19">
      <t>コウジ</t>
    </rPh>
    <rPh sb="20" eb="21">
      <t>トモナ</t>
    </rPh>
    <rPh sb="22" eb="24">
      <t>カンキョ</t>
    </rPh>
    <rPh sb="25" eb="27">
      <t>イチブ</t>
    </rPh>
    <rPh sb="28" eb="30">
      <t>フセツ</t>
    </rPh>
    <rPh sb="30" eb="31">
      <t>ガ</t>
    </rPh>
    <rPh sb="38" eb="40">
      <t>ゲンザイ</t>
    </rPh>
    <rPh sb="47" eb="48">
      <t>ヨウ</t>
    </rPh>
    <rPh sb="50" eb="52">
      <t>シセツ</t>
    </rPh>
    <rPh sb="53" eb="55">
      <t>コショウ</t>
    </rPh>
    <rPh sb="55" eb="56">
      <t>トウ</t>
    </rPh>
    <rPh sb="57" eb="58">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</si>
</sst>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1.1200000000000001</c:v>
                </c:pt>
              </c:numCache>
            </c:numRef>
          </c:val>
          <c:extLst>
            <c:ext xmlns:c16="http://schemas.microsoft.com/office/drawing/2014/chart" uri="{C3380CC4-5D6E-409C-BE32-E72D297353CC}">
              <c16:uniqueId val="{00000000-3C23-4CAB-BC69-A8225D20C7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3C23-4CAB-BC69-A8225D20C7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34.36</c:v>
                </c:pt>
                <c:pt idx="1">
                  <c:v>35.090000000000003</c:v>
                </c:pt>
                <c:pt idx="2">
                  <c:v>34.799999999999997</c:v>
                </c:pt>
                <c:pt idx="3">
                  <c:v>34.36</c:v>
                </c:pt>
                <c:pt idx="4">
                  <c:v>33.92</c:v>
                </c:pt>
              </c:numCache>
            </c:numRef>
          </c:val>
          <c:extLst>
            <c:ext xmlns:c16="http://schemas.microsoft.com/office/drawing/2014/chart" uri="{C3380CC4-5D6E-409C-BE32-E72D297353CC}">
              <c16:uniqueId val="{00000000-662A-4A50-9E95-83FFBEAEFE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662A-4A50-9E95-83FFBEAEFE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54.31</c:v>
                </c:pt>
                <c:pt idx="1">
                  <c:v>55.8</c:v>
                </c:pt>
                <c:pt idx="2">
                  <c:v>56.96</c:v>
                </c:pt>
                <c:pt idx="3">
                  <c:v>57.94</c:v>
                </c:pt>
                <c:pt idx="4">
                  <c:v>58.89</c:v>
                </c:pt>
              </c:numCache>
            </c:numRef>
          </c:val>
          <c:extLst>
            <c:ext xmlns:c16="http://schemas.microsoft.com/office/drawing/2014/chart" uri="{C3380CC4-5D6E-409C-BE32-E72D297353CC}">
              <c16:uniqueId val="{00000000-323B-40D2-865D-A6C11E7556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323B-40D2-865D-A6C11E7556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64.209999999999994</c:v>
                </c:pt>
                <c:pt idx="1">
                  <c:v>59.15</c:v>
                </c:pt>
                <c:pt idx="2">
                  <c:v>56.75</c:v>
                </c:pt>
                <c:pt idx="3">
                  <c:v>100.08</c:v>
                </c:pt>
                <c:pt idx="4">
                  <c:v>99.41</c:v>
                </c:pt>
              </c:numCache>
            </c:numRef>
          </c:val>
          <c:extLst>
            <c:ext xmlns:c16="http://schemas.microsoft.com/office/drawing/2014/chart" uri="{C3380CC4-5D6E-409C-BE32-E72D297353CC}">
              <c16:uniqueId val="{00000000-FC96-494F-9F7A-D93D6F7BCB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6-494F-9F7A-D93D6F7BCB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9-45A7-BB5D-ABF08D0DCD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9-45A7-BB5D-ABF08D0DCD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A-4A0D-8D90-B5A2594CA4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A-4A0D-8D90-B5A2594CA4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F-4D51-B5FC-C706AB5A22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F-4D51-B5FC-C706AB5A22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F-4BD6-9AB1-D9D46677CB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F-4BD6-9AB1-D9D46677CB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4123.17</c:v>
                </c:pt>
                <c:pt idx="1">
                  <c:v>4550.49</c:v>
                </c:pt>
                <c:pt idx="2">
                  <c:v>3467.83</c:v>
                </c:pt>
                <c:pt idx="3" formatCode="#,##0.00;&quot;△&quot;#,##0.00">
                  <c:v>0</c:v>
                </c:pt>
                <c:pt idx="4" formatCode="#,##0.00;&quot;△&quot;#,##0.00">
                  <c:v>0</c:v>
                </c:pt>
              </c:numCache>
            </c:numRef>
          </c:val>
          <c:extLst>
            <c:ext xmlns:c16="http://schemas.microsoft.com/office/drawing/2014/chart" uri="{C3380CC4-5D6E-409C-BE32-E72D297353CC}">
              <c16:uniqueId val="{00000000-3865-4D7C-8CBC-BCF0E3385E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3865-4D7C-8CBC-BCF0E3385E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28.16</c:v>
                </c:pt>
                <c:pt idx="1">
                  <c:v>28.08</c:v>
                </c:pt>
                <c:pt idx="2">
                  <c:v>30.32</c:v>
                </c:pt>
                <c:pt idx="3">
                  <c:v>69.69</c:v>
                </c:pt>
                <c:pt idx="4">
                  <c:v>43.98</c:v>
                </c:pt>
              </c:numCache>
            </c:numRef>
          </c:val>
          <c:extLst>
            <c:ext xmlns:c16="http://schemas.microsoft.com/office/drawing/2014/chart" uri="{C3380CC4-5D6E-409C-BE32-E72D297353CC}">
              <c16:uniqueId val="{00000000-5025-4D5F-9EE6-2D04634FF9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5025-4D5F-9EE6-2D04634FF9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603.19000000000005</c:v>
                </c:pt>
                <c:pt idx="1">
                  <c:v>608.47</c:v>
                </c:pt>
                <c:pt idx="2">
                  <c:v>579.78</c:v>
                </c:pt>
                <c:pt idx="3">
                  <c:v>251.78</c:v>
                </c:pt>
                <c:pt idx="4">
                  <c:v>393.5</c:v>
                </c:pt>
              </c:numCache>
            </c:numRef>
          </c:val>
          <c:extLst>
            <c:ext xmlns:c16="http://schemas.microsoft.com/office/drawing/2014/chart" uri="{C3380CC4-5D6E-409C-BE32-E72D297353CC}">
              <c16:uniqueId val="{00000000-438A-4284-B497-1A3826B93E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438A-4284-B497-1A3826B93E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31" zoomScaleNormal="100" workbookViewId="0">
      <selection activeCell="CB44" sqref="CB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非設置</v>
      </c>
      <c r="AE8" s="49"/>
      <c r="AF8" s="49"/>
      <c r="AG8" s="49"/>
      <c r="AH8" s="49"/>
      <c r="AI8" s="49"/>
      <c r="AJ8" s="49"/>
      <c r="AK8" s="3"/>
      <c r="AL8" s="50">
        <f>データ!S6</f>
        <v>74250</v>
      </c>
      <c r="AM8" s="50"/>
      <c r="AN8" s="50"/>
      <c r="AO8" s="50"/>
      <c r="AP8" s="50"/>
      <c r="AQ8" s="50"/>
      <c r="AR8" s="50"/>
      <c r="AS8" s="50"/>
      <c r="AT8" s="45">
        <f>データ!T6</f>
        <v>1026.9100000000001</v>
      </c>
      <c r="AU8" s="45"/>
      <c r="AV8" s="45"/>
      <c r="AW8" s="45"/>
      <c r="AX8" s="45"/>
      <c r="AY8" s="45"/>
      <c r="AZ8" s="45"/>
      <c r="BA8" s="45"/>
      <c r="BB8" s="45">
        <f>データ!U6</f>
        <v>72.3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2.73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2014</v>
      </c>
      <c r="AM10" s="50"/>
      <c r="AN10" s="50"/>
      <c r="AO10" s="50"/>
      <c r="AP10" s="50"/>
      <c r="AQ10" s="50"/>
      <c r="AR10" s="50"/>
      <c r="AS10" s="50"/>
      <c r="AT10" s="45">
        <f>データ!W6</f>
        <v>1.01</v>
      </c>
      <c r="AU10" s="45"/>
      <c r="AV10" s="45"/>
      <c r="AW10" s="45"/>
      <c r="AX10" s="45"/>
      <c r="AY10" s="45"/>
      <c r="AZ10" s="45"/>
      <c r="BA10" s="45"/>
      <c r="BB10" s="45">
        <f>データ!X6</f>
        <v>1994.06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mdATgxffYHzMzYk+K2ODmYpG4Yr1gj6S8XftcQiBubxcDPHHlCBJTSF777WJhEc7htYsGIrkGcVGjV880IpzUw==" saltValue="AlUZr6myUDWkPHrqUK54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302066</v>
      </c>
      <c r="D6" s="33">
        <f t="shared" si="3"/>
        <v>47</v>
      </c>
      <c r="E6" s="33">
        <f t="shared" si="3"/>
        <v>17</v>
      </c>
      <c r="F6" s="33">
        <f t="shared" si="3"/>
        <v>6</v>
      </c>
      <c r="G6" s="33">
        <f t="shared" si="3"/>
        <v>0</v>
      </c>
      <c r="H6" s="33" t="str">
        <f t="shared" si="3"/>
        <v>和歌山県　田辺市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2.73</v>
      </c>
      <c r="Q6" s="34">
        <f t="shared" si="3"/>
        <v>100</v>
      </c>
      <c r="R6" s="34">
        <f t="shared" si="3"/>
        <v>3780</v>
      </c>
      <c r="S6" s="34">
        <f t="shared" si="3"/>
        <v>74250</v>
      </c>
      <c r="T6" s="34">
        <f t="shared" si="3"/>
        <v>1026.9100000000001</v>
      </c>
      <c r="U6" s="34">
        <f t="shared" si="3"/>
        <v>72.3</v>
      </c>
      <c r="V6" s="34">
        <f t="shared" si="3"/>
        <v>2014</v>
      </c>
      <c r="W6" s="34">
        <f t="shared" si="3"/>
        <v>1.01</v>
      </c>
      <c r="X6" s="34">
        <f t="shared" si="3"/>
        <v>1994.06</v>
      </c>
      <c r="Y6" s="35">
        <f>IF(Y7="",NA(),Y7)</f>
        <v>64.209999999999994</v>
      </c>
      <c r="Z6" s="35">
        <f t="shared" ref="Z6:AH6" si="4">IF(Z7="",NA(),Z7)</f>
        <v>59.15</v>
      </c>
      <c r="AA6" s="35">
        <f t="shared" si="4"/>
        <v>56.75</v>
      </c>
      <c r="AB6" s="35">
        <f t="shared" si="4"/>
        <v>100.08</v>
      </c>
      <c r="AC6" s="35">
        <f t="shared" si="4"/>
        <v>99.41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4123.17</v>
      </c>
      <c r="BG6" s="35">
        <f t="shared" ref="BG6:BO6" si="7">IF(BG7="",NA(),BG7)</f>
        <v>4550.49</v>
      </c>
      <c r="BH6" s="35">
        <f t="shared" si="7"/>
        <v>3467.83</v>
      </c>
      <c r="BI6" s="34">
        <f t="shared" si="7"/>
        <v>0</v>
      </c>
      <c r="BJ6" s="34">
        <f t="shared" si="7"/>
        <v>0</v>
      </c>
      <c r="BK6" s="35">
        <f t="shared" si="7"/>
        <v>1741.94</v>
      </c>
      <c r="BL6" s="35">
        <f t="shared" si="7"/>
        <v>1451.54</v>
      </c>
      <c r="BM6" s="35">
        <f t="shared" si="7"/>
        <v>1700.42</v>
      </c>
      <c r="BN6" s="35">
        <f t="shared" si="7"/>
        <v>1491.92</v>
      </c>
      <c r="BO6" s="35">
        <f t="shared" si="7"/>
        <v>1756.26</v>
      </c>
      <c r="BP6" s="34" t="str">
        <f>IF(BP7="","",IF(BP7="-","【-】","【"&amp;SUBSTITUTE(TEXT(BP7,"#,##0.00"),"-","△")&amp;"】"))</f>
        <v>【973.20】</v>
      </c>
      <c r="BQ6" s="35">
        <f>IF(BQ7="",NA(),BQ7)</f>
        <v>28.16</v>
      </c>
      <c r="BR6" s="35">
        <f t="shared" ref="BR6:BZ6" si="8">IF(BR7="",NA(),BR7)</f>
        <v>28.08</v>
      </c>
      <c r="BS6" s="35">
        <f t="shared" si="8"/>
        <v>30.32</v>
      </c>
      <c r="BT6" s="35">
        <f t="shared" si="8"/>
        <v>69.69</v>
      </c>
      <c r="BU6" s="35">
        <f t="shared" si="8"/>
        <v>43.98</v>
      </c>
      <c r="BV6" s="35">
        <f t="shared" si="8"/>
        <v>33.86</v>
      </c>
      <c r="BW6" s="35">
        <f t="shared" si="8"/>
        <v>33.58</v>
      </c>
      <c r="BX6" s="35">
        <f t="shared" si="8"/>
        <v>34.51</v>
      </c>
      <c r="BY6" s="35">
        <f t="shared" si="8"/>
        <v>46.77</v>
      </c>
      <c r="BZ6" s="35">
        <f t="shared" si="8"/>
        <v>45.78</v>
      </c>
      <c r="CA6" s="34" t="str">
        <f>IF(CA7="","",IF(CA7="-","【-】","【"&amp;SUBSTITUTE(TEXT(CA7,"#,##0.00"),"-","△")&amp;"】"))</f>
        <v>【45.14】</v>
      </c>
      <c r="CB6" s="35">
        <f>IF(CB7="",NA(),CB7)</f>
        <v>603.19000000000005</v>
      </c>
      <c r="CC6" s="35">
        <f t="shared" ref="CC6:CK6" si="9">IF(CC7="",NA(),CC7)</f>
        <v>608.47</v>
      </c>
      <c r="CD6" s="35">
        <f t="shared" si="9"/>
        <v>579.78</v>
      </c>
      <c r="CE6" s="35">
        <f t="shared" si="9"/>
        <v>251.78</v>
      </c>
      <c r="CF6" s="35">
        <f t="shared" si="9"/>
        <v>393.5</v>
      </c>
      <c r="CG6" s="35">
        <f t="shared" si="9"/>
        <v>510.15</v>
      </c>
      <c r="CH6" s="35">
        <f t="shared" si="9"/>
        <v>514.39</v>
      </c>
      <c r="CI6" s="35">
        <f t="shared" si="9"/>
        <v>476.11</v>
      </c>
      <c r="CJ6" s="35">
        <f t="shared" si="9"/>
        <v>348.75</v>
      </c>
      <c r="CK6" s="35">
        <f t="shared" si="9"/>
        <v>367.7</v>
      </c>
      <c r="CL6" s="34" t="str">
        <f>IF(CL7="","",IF(CL7="-","【-】","【"&amp;SUBSTITUTE(TEXT(CL7,"#,##0.00"),"-","△")&amp;"】"))</f>
        <v>【377.19】</v>
      </c>
      <c r="CM6" s="35">
        <f>IF(CM7="",NA(),CM7)</f>
        <v>34.36</v>
      </c>
      <c r="CN6" s="35">
        <f t="shared" ref="CN6:CV6" si="10">IF(CN7="",NA(),CN7)</f>
        <v>35.090000000000003</v>
      </c>
      <c r="CO6" s="35">
        <f t="shared" si="10"/>
        <v>34.799999999999997</v>
      </c>
      <c r="CP6" s="35">
        <f t="shared" si="10"/>
        <v>34.36</v>
      </c>
      <c r="CQ6" s="35">
        <f t="shared" si="10"/>
        <v>33.92</v>
      </c>
      <c r="CR6" s="35">
        <f t="shared" si="10"/>
        <v>29.86</v>
      </c>
      <c r="CS6" s="35">
        <f t="shared" si="10"/>
        <v>29.28</v>
      </c>
      <c r="CT6" s="35">
        <f t="shared" si="10"/>
        <v>29.4</v>
      </c>
      <c r="CU6" s="35">
        <f t="shared" si="10"/>
        <v>29.8</v>
      </c>
      <c r="CV6" s="35">
        <f t="shared" si="10"/>
        <v>29.43</v>
      </c>
      <c r="CW6" s="34" t="str">
        <f>IF(CW7="","",IF(CW7="-","【-】","【"&amp;SUBSTITUTE(TEXT(CW7,"#,##0.00"),"-","△")&amp;"】"))</f>
        <v>【33.69】</v>
      </c>
      <c r="CX6" s="35">
        <f>IF(CX7="",NA(),CX7)</f>
        <v>54.31</v>
      </c>
      <c r="CY6" s="35">
        <f t="shared" ref="CY6:DG6" si="11">IF(CY7="",NA(),CY7)</f>
        <v>55.8</v>
      </c>
      <c r="CZ6" s="35">
        <f t="shared" si="11"/>
        <v>56.96</v>
      </c>
      <c r="DA6" s="35">
        <f t="shared" si="11"/>
        <v>57.94</v>
      </c>
      <c r="DB6" s="35">
        <f t="shared" si="11"/>
        <v>58.89</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1.1200000000000001</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2">
      <c r="A7" s="28"/>
      <c r="B7" s="37">
        <v>2018</v>
      </c>
      <c r="C7" s="37">
        <v>302066</v>
      </c>
      <c r="D7" s="37">
        <v>47</v>
      </c>
      <c r="E7" s="37">
        <v>17</v>
      </c>
      <c r="F7" s="37">
        <v>6</v>
      </c>
      <c r="G7" s="37">
        <v>0</v>
      </c>
      <c r="H7" s="37" t="s">
        <v>98</v>
      </c>
      <c r="I7" s="37" t="s">
        <v>99</v>
      </c>
      <c r="J7" s="37" t="s">
        <v>100</v>
      </c>
      <c r="K7" s="37" t="s">
        <v>101</v>
      </c>
      <c r="L7" s="37" t="s">
        <v>102</v>
      </c>
      <c r="M7" s="37" t="s">
        <v>103</v>
      </c>
      <c r="N7" s="38" t="s">
        <v>104</v>
      </c>
      <c r="O7" s="38" t="s">
        <v>105</v>
      </c>
      <c r="P7" s="38">
        <v>2.73</v>
      </c>
      <c r="Q7" s="38">
        <v>100</v>
      </c>
      <c r="R7" s="38">
        <v>3780</v>
      </c>
      <c r="S7" s="38">
        <v>74250</v>
      </c>
      <c r="T7" s="38">
        <v>1026.9100000000001</v>
      </c>
      <c r="U7" s="38">
        <v>72.3</v>
      </c>
      <c r="V7" s="38">
        <v>2014</v>
      </c>
      <c r="W7" s="38">
        <v>1.01</v>
      </c>
      <c r="X7" s="38">
        <v>1994.06</v>
      </c>
      <c r="Y7" s="38">
        <v>64.209999999999994</v>
      </c>
      <c r="Z7" s="38">
        <v>59.15</v>
      </c>
      <c r="AA7" s="38">
        <v>56.75</v>
      </c>
      <c r="AB7" s="38">
        <v>100.08</v>
      </c>
      <c r="AC7" s="38">
        <v>99.41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4123.17</v>
      </c>
      <c r="BG7" s="38">
        <v>4550.49</v>
      </c>
      <c r="BH7" s="38">
        <v>3467.83</v>
      </c>
      <c r="BI7" s="38">
        <v>0</v>
      </c>
      <c r="BJ7" s="38">
        <v>0</v>
      </c>
      <c r="BK7" s="38">
        <v>1741.94</v>
      </c>
      <c r="BL7" s="38">
        <v>1451.54</v>
      </c>
      <c r="BM7" s="38">
        <v>1700.42</v>
      </c>
      <c r="BN7" s="38">
        <v>1491.92</v>
      </c>
      <c r="BO7" s="38">
        <v>1756.26</v>
      </c>
      <c r="BP7" s="38">
        <v>973.2</v>
      </c>
      <c r="BQ7" s="38">
        <v>28.16</v>
      </c>
      <c r="BR7" s="38">
        <v>28.08</v>
      </c>
      <c r="BS7" s="38">
        <v>30.32</v>
      </c>
      <c r="BT7" s="38">
        <v>69.69</v>
      </c>
      <c r="BU7" s="38">
        <v>43.98</v>
      </c>
      <c r="BV7" s="38">
        <v>33.86</v>
      </c>
      <c r="BW7" s="38">
        <v>33.58</v>
      </c>
      <c r="BX7" s="38">
        <v>34.51</v>
      </c>
      <c r="BY7" s="38">
        <v>46.77</v>
      </c>
      <c r="BZ7" s="38">
        <v>45.78</v>
      </c>
      <c r="CA7" s="38">
        <v>45.14</v>
      </c>
      <c r="CB7" s="38">
        <v>603.19000000000005</v>
      </c>
      <c r="CC7" s="38">
        <v>608.47</v>
      </c>
      <c r="CD7" s="38">
        <v>579.78</v>
      </c>
      <c r="CE7" s="38">
        <v>251.78</v>
      </c>
      <c r="CF7" s="38">
        <v>393.5</v>
      </c>
      <c r="CG7" s="38">
        <v>510.15</v>
      </c>
      <c r="CH7" s="38">
        <v>514.39</v>
      </c>
      <c r="CI7" s="38">
        <v>476.11</v>
      </c>
      <c r="CJ7" s="38">
        <v>348.75</v>
      </c>
      <c r="CK7" s="38">
        <v>367.7</v>
      </c>
      <c r="CL7" s="38">
        <v>377.19</v>
      </c>
      <c r="CM7" s="38">
        <v>34.36</v>
      </c>
      <c r="CN7" s="38">
        <v>35.090000000000003</v>
      </c>
      <c r="CO7" s="38">
        <v>34.799999999999997</v>
      </c>
      <c r="CP7" s="38">
        <v>34.36</v>
      </c>
      <c r="CQ7" s="38">
        <v>33.92</v>
      </c>
      <c r="CR7" s="38">
        <v>29.86</v>
      </c>
      <c r="CS7" s="38">
        <v>29.28</v>
      </c>
      <c r="CT7" s="38">
        <v>29.4</v>
      </c>
      <c r="CU7" s="38">
        <v>29.8</v>
      </c>
      <c r="CV7" s="38">
        <v>29.43</v>
      </c>
      <c r="CW7" s="38">
        <v>33.69</v>
      </c>
      <c r="CX7" s="38">
        <v>54.31</v>
      </c>
      <c r="CY7" s="38">
        <v>55.8</v>
      </c>
      <c r="CZ7" s="38">
        <v>56.96</v>
      </c>
      <c r="DA7" s="38">
        <v>57.94</v>
      </c>
      <c r="DB7" s="38">
        <v>58.89</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1.1200000000000001</v>
      </c>
      <c r="EJ7" s="38">
        <v>0.31</v>
      </c>
      <c r="EK7" s="38">
        <v>0.1</v>
      </c>
      <c r="EL7" s="38">
        <v>0</v>
      </c>
      <c r="EM7" s="38">
        <v>0</v>
      </c>
      <c r="EN7" s="38">
        <v>0.26</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US-G0274</dc:creator>
  <cp:lastModifiedBy>Windows ユーザー</cp:lastModifiedBy>
  <cp:lastPrinted>2020-02-07T03:57:26Z</cp:lastPrinted>
  <dcterms:created xsi:type="dcterms:W3CDTF">2020-02-07T03:57:45Z</dcterms:created>
  <dcterms:modified xsi:type="dcterms:W3CDTF">2020-02-07T03:57:45Z</dcterms:modified>
</cp:coreProperties>
</file>