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4C0PGJlAn64ENz00noGFh1+hPrZDFojFXZqKOpG1LEz9OWX7Zbu5g2PATGhwRtjfr4BcEfRu9l7QOg6P1NYrw==" workbookSaltValue="fkLDKJLKBRzQxzhVitaLN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<sst xmlns="http://schemas.openxmlformats.org/spreadsheetml/2006/main" count="220" uniqueCount="108">
  <si>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</si>
  <si>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</si>
  <si>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</si>
  <si>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</si>
  <si>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</si>
  <si>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</si>
  <si>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</si>
  <si>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</si>
  <si>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</si>
  <si>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</si>
  <si>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</si>
  <si>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</si>
  <si>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</si>
  <si>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</si>
  <si>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</si>
  <si>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</si>
  <si>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</si>
  <si>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</si>
  <si>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</si>
  <si>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</si>
  <si>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</si>
  <si>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</si>
  <si>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</si>
  <si>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</si>
  <si>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</si>
  <si>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</si>
  <si>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</si>
  <si>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</si>
  <si>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</si>
  <si>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</si>
  <si>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</si>
  <si>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</si>
  <si>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</si>
  <si>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</si>
  <si>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</si>
  <si>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</si>
  <si>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</si>
  <si>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</si>
  <si>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</si>
  <si>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</si>
  <si>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</si>
  <si>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</si>
  <si>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</si>
  <si>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</si>
  <si>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</si>
  <si>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</si>
  <si>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</si>
  <si>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</si>
  <si>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</si>
  <si>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</si>
  <si>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</si>
  <si>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</si>
  <si>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</si>
  <si>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</si>
  <si>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</si>
  <si>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</si>
  <si>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</si>
  <si>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</si>
  <si>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</si>
  <si>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</si>
  <si>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</si>
  <si>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</si>
  <si>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</si>
  <si>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</si>
  <si>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</si>
  <si>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</si>
  <si>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</si>
  <si>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</si>
  <si>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</si>
  <si>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</si>
  <si>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</si>
  <si>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</si>
  <si>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</si>
  <si>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</si>
  <si>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</si>
  <si>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</si>
  <si>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</si>
  <si>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</si>
  <si>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</si>
  <si>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</si>
  <si>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</si>
  <si>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</si>
  <si>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</si>
  <si>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</si>
  <si>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</si>
  <si>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</si>
  <si>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</si>
  <si>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</si>
  <si>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</si>
  <si>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</si>
  <si>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</si>
  <si>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</si>
  <si>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</si>
  <si>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御坊市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</si>
  <si>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</si>
  <si>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</si>
  <si>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</si>
  <si>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</si>
  <si>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</si>
  <si>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</si>
  <si>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</si>
  <si>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</si>
  <si>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</si>
  <si>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</si>
  <si>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</si>
  <si>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①経常収支比率は、100％を超えていることから経常的な活動の収支状況は良好である。
②累積欠損金は発生していない。
③流動比率は昨年度よりも値が悪化しているが、これは流動負債（分母）のうち、藤井浄水場耐震補強工事における未払金増加の影響であり、一時的なものと考える。当該値は短期的な財務安全性が高いといえる。
④企業債残高対給水収益比率は借入残高が微減したものの、収益低下によりやや悪化している。今後も借入金を償還金以下に抑えて借入残高を減少させていく。
⑤料金回収率は100％を超えていることから必要な費用を料金収入で賄えているといえる。また、類似団体平均よりも値が高いことから、本市の料金水準は比較的適切であると言える。
⑥給水原価は１㎥の水を給水するために必要な費用である。経年変化は横ばいであり、類似団体と比較して低くなっており良好である。
⑦施設利用率は類似団体平均値を下回っており、また経年変化も減少傾向にある。ただちに改善できないが更新時に適正規模になるように検討する。
⑧有収率は、漏水調査や管路の修繕等の対策を講じていることもあり、昨年よりも悪化しているが、類似団体よりも高くなっている。</t>
    <rPh sb="1" eb="3">
      <t>ケイジョウ</t>
    </rPh>
    <rPh sb="3" eb="5">
      <t>シュウシ</t>
    </rPh>
    <rPh sb="5" eb="7">
      <t>ヒリツ</t>
    </rPh>
    <rPh sb="14" eb="15">
      <t>コ</t>
    </rPh>
    <rPh sb="23" eb="26">
      <t>ケイジョウテキ</t>
    </rPh>
    <rPh sb="27" eb="29">
      <t>カツドウ</t>
    </rPh>
    <rPh sb="30" eb="32">
      <t>シュウシ</t>
    </rPh>
    <rPh sb="32" eb="34">
      <t>ジョウキョウ</t>
    </rPh>
    <rPh sb="35" eb="37">
      <t>リョウコウ</t>
    </rPh>
    <rPh sb="43" eb="45">
      <t>ルイセキ</t>
    </rPh>
    <rPh sb="45" eb="47">
      <t>ケッソン</t>
    </rPh>
    <rPh sb="47" eb="48">
      <t>キン</t>
    </rPh>
    <rPh sb="49" eb="51">
      <t>ハッセイ</t>
    </rPh>
    <rPh sb="59" eb="61">
      <t>リュウドウ</t>
    </rPh>
    <rPh sb="61" eb="63">
      <t>ヒリツ</t>
    </rPh>
    <rPh sb="64" eb="67">
      <t>サクネンド</t>
    </rPh>
    <rPh sb="70" eb="71">
      <t>アタイ</t>
    </rPh>
    <rPh sb="72" eb="74">
      <t>アッカ</t>
    </rPh>
    <rPh sb="83" eb="85">
      <t>リュウドウ</t>
    </rPh>
    <rPh sb="85" eb="87">
      <t>フサイ</t>
    </rPh>
    <rPh sb="88" eb="90">
      <t>ブンボ</t>
    </rPh>
    <rPh sb="95" eb="97">
      <t>フジイ</t>
    </rPh>
    <rPh sb="97" eb="100">
      <t>ジョウスイジョウ</t>
    </rPh>
    <rPh sb="100" eb="102">
      <t>タイシン</t>
    </rPh>
    <rPh sb="102" eb="104">
      <t>ホキョウ</t>
    </rPh>
    <rPh sb="104" eb="106">
      <t>コウジ</t>
    </rPh>
    <rPh sb="110" eb="112">
      <t>ミバラ</t>
    </rPh>
    <rPh sb="112" eb="113">
      <t>キン</t>
    </rPh>
    <rPh sb="113" eb="115">
      <t>ゾウカ</t>
    </rPh>
    <rPh sb="116" eb="118">
      <t>エイキョウ</t>
    </rPh>
    <rPh sb="122" eb="124">
      <t>イチジ</t>
    </rPh>
    <rPh sb="124" eb="125">
      <t>テキ</t>
    </rPh>
    <rPh sb="129" eb="130">
      <t>カンガ</t>
    </rPh>
    <rPh sb="133" eb="135">
      <t>トウガイ</t>
    </rPh>
    <rPh sb="135" eb="136">
      <t>チ</t>
    </rPh>
    <rPh sb="137" eb="140">
      <t>タンキテキ</t>
    </rPh>
    <rPh sb="141" eb="143">
      <t>ザイム</t>
    </rPh>
    <rPh sb="143" eb="146">
      <t>アンゼンセイ</t>
    </rPh>
    <rPh sb="147" eb="148">
      <t>タカ</t>
    </rPh>
    <rPh sb="156" eb="158">
      <t>キギョウ</t>
    </rPh>
    <rPh sb="158" eb="159">
      <t>サイ</t>
    </rPh>
    <rPh sb="159" eb="161">
      <t>ザンダカ</t>
    </rPh>
    <rPh sb="161" eb="162">
      <t>タイ</t>
    </rPh>
    <rPh sb="162" eb="164">
      <t>キュウスイ</t>
    </rPh>
    <rPh sb="164" eb="166">
      <t>シュウエキ</t>
    </rPh>
    <rPh sb="166" eb="168">
      <t>ヒリツ</t>
    </rPh>
    <rPh sb="169" eb="171">
      <t>カリイレ</t>
    </rPh>
    <rPh sb="171" eb="173">
      <t>ザンダカ</t>
    </rPh>
    <rPh sb="174" eb="176">
      <t>ビゲン</t>
    </rPh>
    <rPh sb="182" eb="184">
      <t>シュウエキ</t>
    </rPh>
    <rPh sb="184" eb="186">
      <t>テイカ</t>
    </rPh>
    <rPh sb="191" eb="193">
      <t>アッカ</t>
    </rPh>
    <rPh sb="198" eb="200">
      <t>コンゴ</t>
    </rPh>
    <rPh sb="201" eb="203">
      <t>カリイレ</t>
    </rPh>
    <rPh sb="203" eb="204">
      <t>キン</t>
    </rPh>
    <rPh sb="205" eb="208">
      <t>ショウカンキン</t>
    </rPh>
    <rPh sb="208" eb="210">
      <t>イカ</t>
    </rPh>
    <rPh sb="211" eb="212">
      <t>オサ</t>
    </rPh>
    <rPh sb="214" eb="216">
      <t>カリイレ</t>
    </rPh>
    <rPh sb="216" eb="218">
      <t>ザンダカ</t>
    </rPh>
    <rPh sb="219" eb="221">
      <t>ゲンショウ</t>
    </rPh>
    <rPh sb="229" eb="231">
      <t>リョウキン</t>
    </rPh>
    <rPh sb="231" eb="233">
      <t>カイシュウ</t>
    </rPh>
    <rPh sb="233" eb="234">
      <t>リツ</t>
    </rPh>
    <rPh sb="249" eb="251">
      <t>ヒツヨウ</t>
    </rPh>
    <rPh sb="252" eb="254">
      <t>ヒヨウ</t>
    </rPh>
    <rPh sb="255" eb="257">
      <t>リョウキン</t>
    </rPh>
    <rPh sb="257" eb="259">
      <t>シュウニュウ</t>
    </rPh>
    <rPh sb="260" eb="261">
      <t>マカナ</t>
    </rPh>
    <rPh sb="273" eb="275">
      <t>ルイジ</t>
    </rPh>
    <rPh sb="275" eb="277">
      <t>ダンタイ</t>
    </rPh>
    <rPh sb="277" eb="279">
      <t>ヘイキン</t>
    </rPh>
    <rPh sb="282" eb="283">
      <t>アタイ</t>
    </rPh>
    <rPh sb="284" eb="285">
      <t>タカ</t>
    </rPh>
    <rPh sb="291" eb="293">
      <t>ホンシ</t>
    </rPh>
    <rPh sb="294" eb="296">
      <t>リョウキン</t>
    </rPh>
    <rPh sb="296" eb="298">
      <t>スイジュン</t>
    </rPh>
    <rPh sb="299" eb="302">
      <t>ヒカクテキ</t>
    </rPh>
    <rPh sb="302" eb="304">
      <t>テキセツ</t>
    </rPh>
    <rPh sb="308" eb="309">
      <t>イ</t>
    </rPh>
    <rPh sb="314" eb="316">
      <t>キュウスイ</t>
    </rPh>
    <rPh sb="316" eb="318">
      <t>ゲンカ</t>
    </rPh>
    <rPh sb="322" eb="323">
      <t>ミズ</t>
    </rPh>
    <rPh sb="324" eb="326">
      <t>キュウスイ</t>
    </rPh>
    <rPh sb="331" eb="333">
      <t>ヒツヨウ</t>
    </rPh>
    <rPh sb="334" eb="336">
      <t>ヒヨウ</t>
    </rPh>
    <rPh sb="340" eb="342">
      <t>ケイネン</t>
    </rPh>
    <rPh sb="342" eb="344">
      <t>ヘンカ</t>
    </rPh>
    <rPh sb="345" eb="346">
      <t>ヨコ</t>
    </rPh>
    <rPh sb="352" eb="354">
      <t>ルイジ</t>
    </rPh>
    <rPh sb="354" eb="356">
      <t>ダンタイ</t>
    </rPh>
    <rPh sb="357" eb="359">
      <t>ヒカク</t>
    </rPh>
    <rPh sb="361" eb="362">
      <t>ヒク</t>
    </rPh>
    <rPh sb="368" eb="370">
      <t>リョウコウ</t>
    </rPh>
    <rPh sb="376" eb="378">
      <t>シセツ</t>
    </rPh>
    <rPh sb="378" eb="380">
      <t>リヨウ</t>
    </rPh>
    <rPh sb="380" eb="381">
      <t>リツ</t>
    </rPh>
    <rPh sb="382" eb="384">
      <t>ルイジ</t>
    </rPh>
    <rPh sb="384" eb="386">
      <t>ダンタイ</t>
    </rPh>
    <rPh sb="386" eb="389">
      <t>ヘイキンチ</t>
    </rPh>
    <rPh sb="390" eb="392">
      <t>シタマワ</t>
    </rPh>
    <rPh sb="399" eb="401">
      <t>ケイネン</t>
    </rPh>
    <rPh sb="401" eb="403">
      <t>ヘンカ</t>
    </rPh>
    <rPh sb="404" eb="406">
      <t>ゲンショウ</t>
    </rPh>
    <rPh sb="406" eb="408">
      <t>ケイコウ</t>
    </rPh>
    <rPh sb="416" eb="418">
      <t>カイゼン</t>
    </rPh>
    <rPh sb="423" eb="426">
      <t>コウシンジ</t>
    </rPh>
    <rPh sb="427" eb="429">
      <t>テキセイ</t>
    </rPh>
    <rPh sb="429" eb="431">
      <t>キボ</t>
    </rPh>
    <rPh sb="437" eb="439">
      <t>ケントウ</t>
    </rPh>
    <rPh sb="444" eb="447">
      <t>ユウシュウリツ</t>
    </rPh>
    <rPh sb="449" eb="451">
      <t>ロウスイ</t>
    </rPh>
    <rPh sb="451" eb="453">
      <t>チョウサ</t>
    </rPh>
    <rPh sb="454" eb="456">
      <t>カンロ</t>
    </rPh>
    <rPh sb="457" eb="459">
      <t>シュウゼン</t>
    </rPh>
    <rPh sb="459" eb="460">
      <t>トウ</t>
    </rPh>
    <rPh sb="461" eb="463">
      <t>タイサク</t>
    </rPh>
    <rPh sb="464" eb="465">
      <t>コウ</t>
    </rPh>
    <rPh sb="475" eb="477">
      <t>サクネン</t>
    </rPh>
    <rPh sb="480" eb="482">
      <t>アッカ</t>
    </rPh>
    <rPh sb="488" eb="490">
      <t>ルイジ</t>
    </rPh>
    <rPh sb="490" eb="492">
      <t>ダンタイ</t>
    </rPh>
    <rPh sb="495" eb="496">
      <t>タカ</t>
    </rPh>
    <phoneticPr fontId="4"/>
  </si>
  <si>
    <t>①有形固定資産減価償却率は微減し、施設の経年化は類似団体と同じような状況で推移している。
②管路経年化率は大幅に悪化しており、類似団体平均値よりも悪い状況である。今後も法定年数を超えた管路の割合が増えていくことが見込まれる。
また③管路更新率については、平成30年度は更新延長を増やし大幅に改善している。今後も老朽管が増えていくことから、引き続き更新投資を増やしていく。</t>
    <rPh sb="1" eb="3">
      <t>ユウケイ</t>
    </rPh>
    <rPh sb="3" eb="5">
      <t>コテイ</t>
    </rPh>
    <rPh sb="5" eb="7">
      <t>シサン</t>
    </rPh>
    <rPh sb="7" eb="9">
      <t>ゲンカ</t>
    </rPh>
    <rPh sb="9" eb="11">
      <t>ショウキャク</t>
    </rPh>
    <rPh sb="11" eb="12">
      <t>リツ</t>
    </rPh>
    <rPh sb="17" eb="19">
      <t>シセツ</t>
    </rPh>
    <rPh sb="20" eb="23">
      <t>ケイネンカ</t>
    </rPh>
    <rPh sb="24" eb="26">
      <t>ルイジ</t>
    </rPh>
    <rPh sb="26" eb="28">
      <t>ダンタイ</t>
    </rPh>
    <rPh sb="29" eb="30">
      <t>オナ</t>
    </rPh>
    <rPh sb="34" eb="36">
      <t>ジョウキョウ</t>
    </rPh>
    <rPh sb="37" eb="39">
      <t>スイイ</t>
    </rPh>
    <rPh sb="46" eb="48">
      <t>カンロ</t>
    </rPh>
    <rPh sb="48" eb="51">
      <t>ケイネンカ</t>
    </rPh>
    <rPh sb="51" eb="52">
      <t>リツ</t>
    </rPh>
    <rPh sb="53" eb="55">
      <t>オオハバ</t>
    </rPh>
    <rPh sb="56" eb="58">
      <t>アッカ</t>
    </rPh>
    <rPh sb="63" eb="65">
      <t>ルイジ</t>
    </rPh>
    <rPh sb="65" eb="67">
      <t>ダンタイ</t>
    </rPh>
    <rPh sb="67" eb="70">
      <t>ヘイキンチ</t>
    </rPh>
    <rPh sb="73" eb="74">
      <t>ワル</t>
    </rPh>
    <rPh sb="75" eb="77">
      <t>ジョウキョウ</t>
    </rPh>
    <rPh sb="81" eb="83">
      <t>コンゴ</t>
    </rPh>
    <rPh sb="84" eb="86">
      <t>ホウテイ</t>
    </rPh>
    <rPh sb="86" eb="88">
      <t>ネンスウ</t>
    </rPh>
    <rPh sb="89" eb="90">
      <t>コ</t>
    </rPh>
    <rPh sb="92" eb="94">
      <t>カンロ</t>
    </rPh>
    <rPh sb="95" eb="97">
      <t>ワリアイ</t>
    </rPh>
    <rPh sb="98" eb="99">
      <t>フ</t>
    </rPh>
    <rPh sb="106" eb="108">
      <t>ミコ</t>
    </rPh>
    <rPh sb="116" eb="118">
      <t>カンロ</t>
    </rPh>
    <rPh sb="118" eb="120">
      <t>コウシン</t>
    </rPh>
    <rPh sb="120" eb="121">
      <t>リツ</t>
    </rPh>
    <rPh sb="127" eb="129">
      <t>ヘイセイ</t>
    </rPh>
    <rPh sb="131" eb="133">
      <t>ネンド</t>
    </rPh>
    <rPh sb="134" eb="136">
      <t>コウシン</t>
    </rPh>
    <rPh sb="136" eb="138">
      <t>エンチョウ</t>
    </rPh>
    <rPh sb="139" eb="140">
      <t>フ</t>
    </rPh>
    <rPh sb="142" eb="144">
      <t>オオハバ</t>
    </rPh>
    <rPh sb="145" eb="147">
      <t>カイゼン</t>
    </rPh>
    <rPh sb="152" eb="154">
      <t>コンゴ</t>
    </rPh>
    <rPh sb="155" eb="157">
      <t>ロウキュウ</t>
    </rPh>
    <rPh sb="157" eb="158">
      <t>カン</t>
    </rPh>
    <rPh sb="159" eb="160">
      <t>フ</t>
    </rPh>
    <rPh sb="169" eb="170">
      <t>ヒ</t>
    </rPh>
    <rPh sb="171" eb="172">
      <t>ツヅ</t>
    </rPh>
    <rPh sb="173" eb="175">
      <t>コウシン</t>
    </rPh>
    <rPh sb="175" eb="177">
      <t>トウシ</t>
    </rPh>
    <rPh sb="178" eb="179">
      <t>フ</t>
    </rPh>
    <phoneticPr fontId="4"/>
  </si>
  <si>
    <t>　本市の水道施設は、１９７０年～８０年代に第３次拡張事業等で整備されたものが多く残存しており、経年による老朽化が進行し、大規模な更新時代を迎えることとなり老朽化対策が課題となる。
　水道事業を取り巻く環境は、人口減少時代の到来とともに節水型社会への移行などにより料金収入の減少が予想されるなか、持続可能な水道事業を実現するためには、中長期の更新需要や財政見通しに基づく投資規模等の適正化を図るとともに、計画的な施設更新・資金確保等を検討する必要がある。
　とりわけ管路更新については、一時的に事業費が偏在することから、管路の管種や重要度・老朽度等を勘案した上で優先順位を設定し、設備投資の平準化を図りながら取り組んでいく。具体的には、中長期的な基本計画である「経営戦略」を本年度策定し、投資と財源にかかる経営目標を設定し着実に進めていくこととした。</t>
    <rPh sb="14" eb="15">
      <t>ネン</t>
    </rPh>
    <rPh sb="18" eb="20">
      <t>ネンダイ</t>
    </rPh>
    <rPh sb="311" eb="314">
      <t>グタイテキ</t>
    </rPh>
    <rPh sb="317" eb="321">
      <t>チュウチョウキテキ</t>
    </rPh>
    <rPh sb="322" eb="324">
      <t>キホン</t>
    </rPh>
    <rPh sb="324" eb="326">
      <t>ケイカク</t>
    </rPh>
    <rPh sb="330" eb="332">
      <t>ケイエイ</t>
    </rPh>
    <rPh sb="332" eb="334">
      <t>センリャク</t>
    </rPh>
    <rPh sb="336" eb="339">
      <t>ホンネンド</t>
    </rPh>
    <rPh sb="339" eb="341">
      <t>サクテイ</t>
    </rPh>
    <rPh sb="343" eb="345">
      <t>トウシ</t>
    </rPh>
    <rPh sb="346" eb="348">
      <t>ザイゲン</t>
    </rPh>
    <rPh sb="352" eb="354">
      <t>ケイエイ</t>
    </rPh>
    <rPh sb="354" eb="356">
      <t>モクヒョウ</t>
    </rPh>
    <rPh sb="357" eb="359">
      <t>セッテイ</t>
    </rPh>
    <rPh sb="360" eb="362">
      <t>チャクジツ</t>
    </rPh>
    <rPh sb="363" eb="364">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</si>
</sst>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0.39</c:v>
                </c:pt>
                <c:pt idx="1">
                  <c:v>0.48</c:v>
                </c:pt>
                <c:pt idx="2">
                  <c:v>0.86</c:v>
                </c:pt>
                <c:pt idx="3">
                  <c:v>1</c:v>
                </c:pt>
                <c:pt idx="4">
                  <c:v>1.45</c:v>
                </c:pt>
              </c:numCache>
            </c:numRef>
          </c:val>
          <c:extLst xmlns:c16r2="http://schemas.microsoft.com/office/drawing/2015/06/chart">
            <c:ext xmlns:c16="http://schemas.microsoft.com/office/drawing/2014/chart" uri="{C3380CC4-5D6E-409C-BE32-E72D297353CC}">
              <c16:uniqueId val="{00000000-C223-47E7-A684-C9DBBD8E7ACA}"/>
            </c:ext>
          </c:extLst>
        </c:ser>
        <c:dLbls>
          <c:showLegendKey val="0"/>
          <c:showVal val="0"/>
          <c:showCatName val="0"/>
          <c:showSerName val="0"/>
          <c:showPercent val="0"/>
          <c:showBubbleSize val="0"/>
        </c:dLbls>
        <c:gapWidth val="150"/>
        <c:axId val="148605184"/>
        <c:axId val="14861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C223-47E7-A684-C9DBBD8E7ACA}"/>
            </c:ext>
          </c:extLst>
        </c:ser>
        <c:dLbls>
          <c:showLegendKey val="0"/>
          <c:showVal val="0"/>
          <c:showCatName val="0"/>
          <c:showSerName val="0"/>
          <c:showPercent val="0"/>
          <c:showBubbleSize val="0"/>
        </c:dLbls>
        <c:marker val="1"/>
        <c:smooth val="0"/>
        <c:axId val="148605184"/>
        <c:axId val="148619648"/>
      </c:lineChart>
      <c:dateAx>
        <c:axId val="148605184"/>
        <c:scaling>
          <c:orientation val="minMax"/>
        </c:scaling>
        <c:delete val="1"/>
        <c:axPos val="b"/>
        <c:numFmt formatCode="ge" sourceLinked="1"/>
        <c:majorTickMark val="none"/>
        <c:minorTickMark val="none"/>
        <c:tickLblPos val="none"/>
        <c:crossAx val="148619648"/>
        <c:crosses val="autoZero"/>
        <c:auto val="1"/>
        <c:lblOffset val="100"/>
        <c:baseTimeUnit val="years"/>
      </c:dateAx>
      <c:valAx>
        <c:axId val="1486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47.34</c:v>
                </c:pt>
                <c:pt idx="1">
                  <c:v>47.2</c:v>
                </c:pt>
                <c:pt idx="2">
                  <c:v>46.14</c:v>
                </c:pt>
                <c:pt idx="3">
                  <c:v>45.42</c:v>
                </c:pt>
                <c:pt idx="4">
                  <c:v>45.13</c:v>
                </c:pt>
              </c:numCache>
            </c:numRef>
          </c:val>
          <c:extLst xmlns:c16r2="http://schemas.microsoft.com/office/drawing/2015/06/chart">
            <c:ext xmlns:c16="http://schemas.microsoft.com/office/drawing/2014/chart" uri="{C3380CC4-5D6E-409C-BE32-E72D297353CC}">
              <c16:uniqueId val="{00000000-42B1-4FD4-A207-4C35917BC322}"/>
            </c:ext>
          </c:extLst>
        </c:ser>
        <c:dLbls>
          <c:showLegendKey val="0"/>
          <c:showVal val="0"/>
          <c:showCatName val="0"/>
          <c:showSerName val="0"/>
          <c:showPercent val="0"/>
          <c:showBubbleSize val="0"/>
        </c:dLbls>
        <c:gapWidth val="150"/>
        <c:axId val="149244160"/>
        <c:axId val="14925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42B1-4FD4-A207-4C35917BC322}"/>
            </c:ext>
          </c:extLst>
        </c:ser>
        <c:dLbls>
          <c:showLegendKey val="0"/>
          <c:showVal val="0"/>
          <c:showCatName val="0"/>
          <c:showSerName val="0"/>
          <c:showPercent val="0"/>
          <c:showBubbleSize val="0"/>
        </c:dLbls>
        <c:marker val="1"/>
        <c:smooth val="0"/>
        <c:axId val="149244160"/>
        <c:axId val="149254528"/>
      </c:lineChart>
      <c:dateAx>
        <c:axId val="149244160"/>
        <c:scaling>
          <c:orientation val="minMax"/>
        </c:scaling>
        <c:delete val="1"/>
        <c:axPos val="b"/>
        <c:numFmt formatCode="ge" sourceLinked="1"/>
        <c:majorTickMark val="none"/>
        <c:minorTickMark val="none"/>
        <c:tickLblPos val="none"/>
        <c:crossAx val="149254528"/>
        <c:crosses val="autoZero"/>
        <c:auto val="1"/>
        <c:lblOffset val="100"/>
        <c:baseTimeUnit val="years"/>
      </c:dateAx>
      <c:valAx>
        <c:axId val="14925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86.36</c:v>
                </c:pt>
                <c:pt idx="1">
                  <c:v>86.22</c:v>
                </c:pt>
                <c:pt idx="2">
                  <c:v>87.11</c:v>
                </c:pt>
                <c:pt idx="3">
                  <c:v>87.37</c:v>
                </c:pt>
                <c:pt idx="4">
                  <c:v>86.15</c:v>
                </c:pt>
              </c:numCache>
            </c:numRef>
          </c:val>
          <c:extLst xmlns:c16r2="http://schemas.microsoft.com/office/drawing/2015/06/chart">
            <c:ext xmlns:c16="http://schemas.microsoft.com/office/drawing/2014/chart" uri="{C3380CC4-5D6E-409C-BE32-E72D297353CC}">
              <c16:uniqueId val="{00000000-5E45-48BD-94BB-357B9AB66560}"/>
            </c:ext>
          </c:extLst>
        </c:ser>
        <c:dLbls>
          <c:showLegendKey val="0"/>
          <c:showVal val="0"/>
          <c:showCatName val="0"/>
          <c:showSerName val="0"/>
          <c:showPercent val="0"/>
          <c:showBubbleSize val="0"/>
        </c:dLbls>
        <c:gapWidth val="150"/>
        <c:axId val="149293696"/>
        <c:axId val="14930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5E45-48BD-94BB-357B9AB66560}"/>
            </c:ext>
          </c:extLst>
        </c:ser>
        <c:dLbls>
          <c:showLegendKey val="0"/>
          <c:showVal val="0"/>
          <c:showCatName val="0"/>
          <c:showSerName val="0"/>
          <c:showPercent val="0"/>
          <c:showBubbleSize val="0"/>
        </c:dLbls>
        <c:marker val="1"/>
        <c:smooth val="0"/>
        <c:axId val="149293696"/>
        <c:axId val="149304064"/>
      </c:lineChart>
      <c:dateAx>
        <c:axId val="149293696"/>
        <c:scaling>
          <c:orientation val="minMax"/>
        </c:scaling>
        <c:delete val="1"/>
        <c:axPos val="b"/>
        <c:numFmt formatCode="ge" sourceLinked="1"/>
        <c:majorTickMark val="none"/>
        <c:minorTickMark val="none"/>
        <c:tickLblPos val="none"/>
        <c:crossAx val="149304064"/>
        <c:crosses val="autoZero"/>
        <c:auto val="1"/>
        <c:lblOffset val="100"/>
        <c:baseTimeUnit val="years"/>
      </c:dateAx>
      <c:valAx>
        <c:axId val="1493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121.56</c:v>
                </c:pt>
                <c:pt idx="1">
                  <c:v>120.9</c:v>
                </c:pt>
                <c:pt idx="2">
                  <c:v>116.8</c:v>
                </c:pt>
                <c:pt idx="3">
                  <c:v>117.81</c:v>
                </c:pt>
                <c:pt idx="4">
                  <c:v>118.86</c:v>
                </c:pt>
              </c:numCache>
            </c:numRef>
          </c:val>
          <c:extLst xmlns:c16r2="http://schemas.microsoft.com/office/drawing/2015/06/chart">
            <c:ext xmlns:c16="http://schemas.microsoft.com/office/drawing/2014/chart" uri="{C3380CC4-5D6E-409C-BE32-E72D297353CC}">
              <c16:uniqueId val="{00000000-1462-404D-9455-3ECC22C02E5F}"/>
            </c:ext>
          </c:extLst>
        </c:ser>
        <c:dLbls>
          <c:showLegendKey val="0"/>
          <c:showVal val="0"/>
          <c:showCatName val="0"/>
          <c:showSerName val="0"/>
          <c:showPercent val="0"/>
          <c:showBubbleSize val="0"/>
        </c:dLbls>
        <c:gapWidth val="150"/>
        <c:axId val="148785792"/>
        <c:axId val="14880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1462-404D-9455-3ECC22C02E5F}"/>
            </c:ext>
          </c:extLst>
        </c:ser>
        <c:dLbls>
          <c:showLegendKey val="0"/>
          <c:showVal val="0"/>
          <c:showCatName val="0"/>
          <c:showSerName val="0"/>
          <c:showPercent val="0"/>
          <c:showBubbleSize val="0"/>
        </c:dLbls>
        <c:marker val="1"/>
        <c:smooth val="0"/>
        <c:axId val="148785792"/>
        <c:axId val="148804352"/>
      </c:lineChart>
      <c:dateAx>
        <c:axId val="148785792"/>
        <c:scaling>
          <c:orientation val="minMax"/>
        </c:scaling>
        <c:delete val="1"/>
        <c:axPos val="b"/>
        <c:numFmt formatCode="ge" sourceLinked="1"/>
        <c:majorTickMark val="none"/>
        <c:minorTickMark val="none"/>
        <c:tickLblPos val="none"/>
        <c:crossAx val="148804352"/>
        <c:crosses val="autoZero"/>
        <c:auto val="1"/>
        <c:lblOffset val="100"/>
        <c:baseTimeUnit val="years"/>
      </c:dateAx>
      <c:valAx>
        <c:axId val="148804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78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42.35</c:v>
                </c:pt>
                <c:pt idx="1">
                  <c:v>43.95</c:v>
                </c:pt>
                <c:pt idx="2">
                  <c:v>44.89</c:v>
                </c:pt>
                <c:pt idx="3">
                  <c:v>46.06</c:v>
                </c:pt>
                <c:pt idx="4">
                  <c:v>45.5</c:v>
                </c:pt>
              </c:numCache>
            </c:numRef>
          </c:val>
          <c:extLst xmlns:c16r2="http://schemas.microsoft.com/office/drawing/2015/06/chart">
            <c:ext xmlns:c16="http://schemas.microsoft.com/office/drawing/2014/chart" uri="{C3380CC4-5D6E-409C-BE32-E72D297353CC}">
              <c16:uniqueId val="{00000000-76A2-4546-B507-B974B954C7F0}"/>
            </c:ext>
          </c:extLst>
        </c:ser>
        <c:dLbls>
          <c:showLegendKey val="0"/>
          <c:showVal val="0"/>
          <c:showCatName val="0"/>
          <c:showSerName val="0"/>
          <c:showPercent val="0"/>
          <c:showBubbleSize val="0"/>
        </c:dLbls>
        <c:gapWidth val="150"/>
        <c:axId val="148818944"/>
        <c:axId val="14910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76A2-4546-B507-B974B954C7F0}"/>
            </c:ext>
          </c:extLst>
        </c:ser>
        <c:dLbls>
          <c:showLegendKey val="0"/>
          <c:showVal val="0"/>
          <c:showCatName val="0"/>
          <c:showSerName val="0"/>
          <c:showPercent val="0"/>
          <c:showBubbleSize val="0"/>
        </c:dLbls>
        <c:marker val="1"/>
        <c:smooth val="0"/>
        <c:axId val="148818944"/>
        <c:axId val="149107840"/>
      </c:lineChart>
      <c:dateAx>
        <c:axId val="148818944"/>
        <c:scaling>
          <c:orientation val="minMax"/>
        </c:scaling>
        <c:delete val="1"/>
        <c:axPos val="b"/>
        <c:numFmt formatCode="ge" sourceLinked="1"/>
        <c:majorTickMark val="none"/>
        <c:minorTickMark val="none"/>
        <c:tickLblPos val="none"/>
        <c:crossAx val="149107840"/>
        <c:crosses val="autoZero"/>
        <c:auto val="1"/>
        <c:lblOffset val="100"/>
        <c:baseTimeUnit val="years"/>
      </c:dateAx>
      <c:valAx>
        <c:axId val="1491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10.92</c:v>
                </c:pt>
                <c:pt idx="1">
                  <c:v>10.99</c:v>
                </c:pt>
                <c:pt idx="2">
                  <c:v>11.74</c:v>
                </c:pt>
                <c:pt idx="3">
                  <c:v>11.33</c:v>
                </c:pt>
                <c:pt idx="4">
                  <c:v>18.09</c:v>
                </c:pt>
              </c:numCache>
            </c:numRef>
          </c:val>
          <c:extLst xmlns:c16r2="http://schemas.microsoft.com/office/drawing/2015/06/chart">
            <c:ext xmlns:c16="http://schemas.microsoft.com/office/drawing/2014/chart" uri="{C3380CC4-5D6E-409C-BE32-E72D297353CC}">
              <c16:uniqueId val="{00000000-16AE-4E1B-84B2-E319197C1639}"/>
            </c:ext>
          </c:extLst>
        </c:ser>
        <c:dLbls>
          <c:showLegendKey val="0"/>
          <c:showVal val="0"/>
          <c:showCatName val="0"/>
          <c:showSerName val="0"/>
          <c:showPercent val="0"/>
          <c:showBubbleSize val="0"/>
        </c:dLbls>
        <c:gapWidth val="150"/>
        <c:axId val="149144704"/>
        <c:axId val="14914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16AE-4E1B-84B2-E319197C1639}"/>
            </c:ext>
          </c:extLst>
        </c:ser>
        <c:dLbls>
          <c:showLegendKey val="0"/>
          <c:showVal val="0"/>
          <c:showCatName val="0"/>
          <c:showSerName val="0"/>
          <c:showPercent val="0"/>
          <c:showBubbleSize val="0"/>
        </c:dLbls>
        <c:marker val="1"/>
        <c:smooth val="0"/>
        <c:axId val="149144704"/>
        <c:axId val="149146624"/>
      </c:lineChart>
      <c:dateAx>
        <c:axId val="149144704"/>
        <c:scaling>
          <c:orientation val="minMax"/>
        </c:scaling>
        <c:delete val="1"/>
        <c:axPos val="b"/>
        <c:numFmt formatCode="ge" sourceLinked="1"/>
        <c:majorTickMark val="none"/>
        <c:minorTickMark val="none"/>
        <c:tickLblPos val="none"/>
        <c:crossAx val="149146624"/>
        <c:crosses val="autoZero"/>
        <c:auto val="1"/>
        <c:lblOffset val="100"/>
        <c:baseTimeUnit val="years"/>
      </c:dateAx>
      <c:valAx>
        <c:axId val="1491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4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9E4-4159-8105-DFA4D3AFDC7A}"/>
            </c:ext>
          </c:extLst>
        </c:ser>
        <c:dLbls>
          <c:showLegendKey val="0"/>
          <c:showVal val="0"/>
          <c:showCatName val="0"/>
          <c:showSerName val="0"/>
          <c:showPercent val="0"/>
          <c:showBubbleSize val="0"/>
        </c:dLbls>
        <c:gapWidth val="150"/>
        <c:axId val="148932480"/>
        <c:axId val="14894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D9E4-4159-8105-DFA4D3AFDC7A}"/>
            </c:ext>
          </c:extLst>
        </c:ser>
        <c:dLbls>
          <c:showLegendKey val="0"/>
          <c:showVal val="0"/>
          <c:showCatName val="0"/>
          <c:showSerName val="0"/>
          <c:showPercent val="0"/>
          <c:showBubbleSize val="0"/>
        </c:dLbls>
        <c:marker val="1"/>
        <c:smooth val="0"/>
        <c:axId val="148932480"/>
        <c:axId val="148942848"/>
      </c:lineChart>
      <c:dateAx>
        <c:axId val="148932480"/>
        <c:scaling>
          <c:orientation val="minMax"/>
        </c:scaling>
        <c:delete val="1"/>
        <c:axPos val="b"/>
        <c:numFmt formatCode="ge" sourceLinked="1"/>
        <c:majorTickMark val="none"/>
        <c:minorTickMark val="none"/>
        <c:tickLblPos val="none"/>
        <c:crossAx val="148942848"/>
        <c:crosses val="autoZero"/>
        <c:auto val="1"/>
        <c:lblOffset val="100"/>
        <c:baseTimeUnit val="years"/>
      </c:dateAx>
      <c:valAx>
        <c:axId val="148942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9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362.3</c:v>
                </c:pt>
                <c:pt idx="1">
                  <c:v>470.96</c:v>
                </c:pt>
                <c:pt idx="2">
                  <c:v>409.72</c:v>
                </c:pt>
                <c:pt idx="3">
                  <c:v>471.42</c:v>
                </c:pt>
                <c:pt idx="4">
                  <c:v>222.91</c:v>
                </c:pt>
              </c:numCache>
            </c:numRef>
          </c:val>
          <c:extLst xmlns:c16r2="http://schemas.microsoft.com/office/drawing/2015/06/chart">
            <c:ext xmlns:c16="http://schemas.microsoft.com/office/drawing/2014/chart" uri="{C3380CC4-5D6E-409C-BE32-E72D297353CC}">
              <c16:uniqueId val="{00000000-7078-4F97-8D91-B89ADBF1045F}"/>
            </c:ext>
          </c:extLst>
        </c:ser>
        <c:dLbls>
          <c:showLegendKey val="0"/>
          <c:showVal val="0"/>
          <c:showCatName val="0"/>
          <c:showSerName val="0"/>
          <c:showPercent val="0"/>
          <c:showBubbleSize val="0"/>
        </c:dLbls>
        <c:gapWidth val="150"/>
        <c:axId val="148966016"/>
        <c:axId val="14897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7078-4F97-8D91-B89ADBF1045F}"/>
            </c:ext>
          </c:extLst>
        </c:ser>
        <c:dLbls>
          <c:showLegendKey val="0"/>
          <c:showVal val="0"/>
          <c:showCatName val="0"/>
          <c:showSerName val="0"/>
          <c:showPercent val="0"/>
          <c:showBubbleSize val="0"/>
        </c:dLbls>
        <c:marker val="1"/>
        <c:smooth val="0"/>
        <c:axId val="148966016"/>
        <c:axId val="148972288"/>
      </c:lineChart>
      <c:dateAx>
        <c:axId val="148966016"/>
        <c:scaling>
          <c:orientation val="minMax"/>
        </c:scaling>
        <c:delete val="1"/>
        <c:axPos val="b"/>
        <c:numFmt formatCode="ge" sourceLinked="1"/>
        <c:majorTickMark val="none"/>
        <c:minorTickMark val="none"/>
        <c:tickLblPos val="none"/>
        <c:crossAx val="148972288"/>
        <c:crosses val="autoZero"/>
        <c:auto val="1"/>
        <c:lblOffset val="100"/>
        <c:baseTimeUnit val="years"/>
      </c:dateAx>
      <c:valAx>
        <c:axId val="148972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96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401.07</c:v>
                </c:pt>
                <c:pt idx="1">
                  <c:v>384.65</c:v>
                </c:pt>
                <c:pt idx="2">
                  <c:v>373.91</c:v>
                </c:pt>
                <c:pt idx="3">
                  <c:v>375.28</c:v>
                </c:pt>
                <c:pt idx="4">
                  <c:v>380.33</c:v>
                </c:pt>
              </c:numCache>
            </c:numRef>
          </c:val>
          <c:extLst xmlns:c16r2="http://schemas.microsoft.com/office/drawing/2015/06/chart">
            <c:ext xmlns:c16="http://schemas.microsoft.com/office/drawing/2014/chart" uri="{C3380CC4-5D6E-409C-BE32-E72D297353CC}">
              <c16:uniqueId val="{00000000-7B2F-4C26-9A58-ADD72E4E9FF1}"/>
            </c:ext>
          </c:extLst>
        </c:ser>
        <c:dLbls>
          <c:showLegendKey val="0"/>
          <c:showVal val="0"/>
          <c:showCatName val="0"/>
          <c:showSerName val="0"/>
          <c:showPercent val="0"/>
          <c:showBubbleSize val="0"/>
        </c:dLbls>
        <c:gapWidth val="150"/>
        <c:axId val="149019648"/>
        <c:axId val="14902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7B2F-4C26-9A58-ADD72E4E9FF1}"/>
            </c:ext>
          </c:extLst>
        </c:ser>
        <c:dLbls>
          <c:showLegendKey val="0"/>
          <c:showVal val="0"/>
          <c:showCatName val="0"/>
          <c:showSerName val="0"/>
          <c:showPercent val="0"/>
          <c:showBubbleSize val="0"/>
        </c:dLbls>
        <c:marker val="1"/>
        <c:smooth val="0"/>
        <c:axId val="149019648"/>
        <c:axId val="149021824"/>
      </c:lineChart>
      <c:dateAx>
        <c:axId val="149019648"/>
        <c:scaling>
          <c:orientation val="minMax"/>
        </c:scaling>
        <c:delete val="1"/>
        <c:axPos val="b"/>
        <c:numFmt formatCode="ge" sourceLinked="1"/>
        <c:majorTickMark val="none"/>
        <c:minorTickMark val="none"/>
        <c:tickLblPos val="none"/>
        <c:crossAx val="149021824"/>
        <c:crosses val="autoZero"/>
        <c:auto val="1"/>
        <c:lblOffset val="100"/>
        <c:baseTimeUnit val="years"/>
      </c:dateAx>
      <c:valAx>
        <c:axId val="149021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0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120.52</c:v>
                </c:pt>
                <c:pt idx="1">
                  <c:v>121.01</c:v>
                </c:pt>
                <c:pt idx="2">
                  <c:v>116</c:v>
                </c:pt>
                <c:pt idx="3">
                  <c:v>117.4</c:v>
                </c:pt>
                <c:pt idx="4">
                  <c:v>118.18</c:v>
                </c:pt>
              </c:numCache>
            </c:numRef>
          </c:val>
          <c:extLst xmlns:c16r2="http://schemas.microsoft.com/office/drawing/2015/06/chart">
            <c:ext xmlns:c16="http://schemas.microsoft.com/office/drawing/2014/chart" uri="{C3380CC4-5D6E-409C-BE32-E72D297353CC}">
              <c16:uniqueId val="{00000000-FF1C-482A-9A13-1D71EC11CFFA}"/>
            </c:ext>
          </c:extLst>
        </c:ser>
        <c:dLbls>
          <c:showLegendKey val="0"/>
          <c:showVal val="0"/>
          <c:showCatName val="0"/>
          <c:showSerName val="0"/>
          <c:showPercent val="0"/>
          <c:showBubbleSize val="0"/>
        </c:dLbls>
        <c:gapWidth val="150"/>
        <c:axId val="149163392"/>
        <c:axId val="14918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FF1C-482A-9A13-1D71EC11CFFA}"/>
            </c:ext>
          </c:extLst>
        </c:ser>
        <c:dLbls>
          <c:showLegendKey val="0"/>
          <c:showVal val="0"/>
          <c:showCatName val="0"/>
          <c:showSerName val="0"/>
          <c:showPercent val="0"/>
          <c:showBubbleSize val="0"/>
        </c:dLbls>
        <c:marker val="1"/>
        <c:smooth val="0"/>
        <c:axId val="149163392"/>
        <c:axId val="149186048"/>
      </c:lineChart>
      <c:dateAx>
        <c:axId val="149163392"/>
        <c:scaling>
          <c:orientation val="minMax"/>
        </c:scaling>
        <c:delete val="1"/>
        <c:axPos val="b"/>
        <c:numFmt formatCode="ge" sourceLinked="1"/>
        <c:majorTickMark val="none"/>
        <c:minorTickMark val="none"/>
        <c:tickLblPos val="none"/>
        <c:crossAx val="149186048"/>
        <c:crosses val="autoZero"/>
        <c:auto val="1"/>
        <c:lblOffset val="100"/>
        <c:baseTimeUnit val="years"/>
      </c:dateAx>
      <c:valAx>
        <c:axId val="1491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6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121.34</c:v>
                </c:pt>
                <c:pt idx="1">
                  <c:v>120.96</c:v>
                </c:pt>
                <c:pt idx="2">
                  <c:v>126.33</c:v>
                </c:pt>
                <c:pt idx="3">
                  <c:v>125.46</c:v>
                </c:pt>
                <c:pt idx="4">
                  <c:v>124.76</c:v>
                </c:pt>
              </c:numCache>
            </c:numRef>
          </c:val>
          <c:extLst xmlns:c16r2="http://schemas.microsoft.com/office/drawing/2015/06/chart">
            <c:ext xmlns:c16="http://schemas.microsoft.com/office/drawing/2014/chart" uri="{C3380CC4-5D6E-409C-BE32-E72D297353CC}">
              <c16:uniqueId val="{00000000-FBC9-4083-89B7-93AB6062F92D}"/>
            </c:ext>
          </c:extLst>
        </c:ser>
        <c:dLbls>
          <c:showLegendKey val="0"/>
          <c:showVal val="0"/>
          <c:showCatName val="0"/>
          <c:showSerName val="0"/>
          <c:showPercent val="0"/>
          <c:showBubbleSize val="0"/>
        </c:dLbls>
        <c:gapWidth val="150"/>
        <c:axId val="149194624"/>
        <c:axId val="14921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FBC9-4083-89B7-93AB6062F92D}"/>
            </c:ext>
          </c:extLst>
        </c:ser>
        <c:dLbls>
          <c:showLegendKey val="0"/>
          <c:showVal val="0"/>
          <c:showCatName val="0"/>
          <c:showSerName val="0"/>
          <c:showPercent val="0"/>
          <c:showBubbleSize val="0"/>
        </c:dLbls>
        <c:marker val="1"/>
        <c:smooth val="0"/>
        <c:axId val="149194624"/>
        <c:axId val="149217280"/>
      </c:lineChart>
      <c:dateAx>
        <c:axId val="149194624"/>
        <c:scaling>
          <c:orientation val="minMax"/>
        </c:scaling>
        <c:delete val="1"/>
        <c:axPos val="b"/>
        <c:numFmt formatCode="ge" sourceLinked="1"/>
        <c:majorTickMark val="none"/>
        <c:minorTickMark val="none"/>
        <c:tickLblPos val="none"/>
        <c:crossAx val="149217280"/>
        <c:crosses val="autoZero"/>
        <c:auto val="1"/>
        <c:lblOffset val="100"/>
        <c:baseTimeUnit val="years"/>
      </c:dateAx>
      <c:valAx>
        <c:axId val="1492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9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4" zoomScaleNormal="100" workbookViewId="0">
      <selection activeCell="BF87" sqref="BF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和歌山県　御坊市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2"/>
      <c r="AE6" s="82"/>
      <c r="AF6" s="82"/>
      <c r="AG6" s="8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3"/>
      <c r="D7" s="73"/>
      <c r="E7" s="73"/>
      <c r="F7" s="73"/>
      <c r="G7" s="73"/>
      <c r="H7" s="73"/>
      <c r="I7" s="72" t="s">
        <v>2</v>
      </c>
      <c r="J7" s="73"/>
      <c r="K7" s="73"/>
      <c r="L7" s="73"/>
      <c r="M7" s="73"/>
      <c r="N7" s="73"/>
      <c r="O7" s="74"/>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2" t="s">
        <v>7</v>
      </c>
      <c r="AU7" s="73"/>
      <c r="AV7" s="73"/>
      <c r="AW7" s="73"/>
      <c r="AX7" s="73"/>
      <c r="AY7" s="73"/>
      <c r="AZ7" s="73"/>
      <c r="BA7" s="73"/>
      <c r="BB7" s="75" t="s">
        <v>8</v>
      </c>
      <c r="BC7" s="75"/>
      <c r="BD7" s="75"/>
      <c r="BE7" s="75"/>
      <c r="BF7" s="75"/>
      <c r="BG7" s="75"/>
      <c r="BH7" s="75"/>
      <c r="BI7" s="75"/>
      <c r="BJ7" s="3"/>
      <c r="BK7" s="3"/>
      <c r="BL7" s="5" t="s">
        <v>9</v>
      </c>
      <c r="BM7" s="6"/>
      <c r="BN7" s="6"/>
      <c r="BO7" s="6"/>
      <c r="BP7" s="6"/>
      <c r="BQ7" s="6"/>
      <c r="BR7" s="6"/>
      <c r="BS7" s="6"/>
      <c r="BT7" s="6"/>
      <c r="BU7" s="6"/>
      <c r="BV7" s="6"/>
      <c r="BW7" s="6"/>
      <c r="BX7" s="6"/>
      <c r="BY7" s="7"/>
    </row>
    <row r="8" spans="1:78" ht="18.75" customHeight="1" x14ac:dyDescent="0.15">
      <c r="A8" s="2"/>
      <c r="B8" s="76" t="str">
        <f>データ!$I$6</f>
        <v>法適用</v>
      </c>
      <c r="C8" s="77"/>
      <c r="D8" s="77"/>
      <c r="E8" s="77"/>
      <c r="F8" s="77"/>
      <c r="G8" s="77"/>
      <c r="H8" s="77"/>
      <c r="I8" s="76" t="str">
        <f>データ!$J$6</f>
        <v>水道事業</v>
      </c>
      <c r="J8" s="77"/>
      <c r="K8" s="77"/>
      <c r="L8" s="77"/>
      <c r="M8" s="77"/>
      <c r="N8" s="77"/>
      <c r="O8" s="78"/>
      <c r="P8" s="79" t="str">
        <f>データ!$K$6</f>
        <v>末端給水事業</v>
      </c>
      <c r="Q8" s="79"/>
      <c r="R8" s="79"/>
      <c r="S8" s="79"/>
      <c r="T8" s="79"/>
      <c r="U8" s="79"/>
      <c r="V8" s="79"/>
      <c r="W8" s="79" t="str">
        <f>データ!$L$6</f>
        <v>A6</v>
      </c>
      <c r="X8" s="79"/>
      <c r="Y8" s="79"/>
      <c r="Z8" s="79"/>
      <c r="AA8" s="79"/>
      <c r="AB8" s="79"/>
      <c r="AC8" s="79"/>
      <c r="AD8" s="79" t="str">
        <f>データ!$M$6</f>
        <v>非設置</v>
      </c>
      <c r="AE8" s="79"/>
      <c r="AF8" s="79"/>
      <c r="AG8" s="79"/>
      <c r="AH8" s="79"/>
      <c r="AI8" s="79"/>
      <c r="AJ8" s="79"/>
      <c r="AK8" s="4"/>
      <c r="AL8" s="67">
        <f>データ!$R$6</f>
        <v>23595</v>
      </c>
      <c r="AM8" s="67"/>
      <c r="AN8" s="67"/>
      <c r="AO8" s="67"/>
      <c r="AP8" s="67"/>
      <c r="AQ8" s="67"/>
      <c r="AR8" s="67"/>
      <c r="AS8" s="67"/>
      <c r="AT8" s="63">
        <f>データ!$S$6</f>
        <v>43.91</v>
      </c>
      <c r="AU8" s="64"/>
      <c r="AV8" s="64"/>
      <c r="AW8" s="64"/>
      <c r="AX8" s="64"/>
      <c r="AY8" s="64"/>
      <c r="AZ8" s="64"/>
      <c r="BA8" s="64"/>
      <c r="BB8" s="66">
        <f>データ!$T$6</f>
        <v>537.35</v>
      </c>
      <c r="BC8" s="66"/>
      <c r="BD8" s="66"/>
      <c r="BE8" s="66"/>
      <c r="BF8" s="66"/>
      <c r="BG8" s="66"/>
      <c r="BH8" s="66"/>
      <c r="BI8" s="66"/>
      <c r="BJ8" s="3"/>
      <c r="BK8" s="3"/>
      <c r="BL8" s="70" t="s">
        <v>10</v>
      </c>
      <c r="BM8" s="71"/>
      <c r="BN8" s="8" t="s">
        <v>11</v>
      </c>
      <c r="BO8" s="9"/>
      <c r="BP8" s="9"/>
      <c r="BQ8" s="9"/>
      <c r="BR8" s="9"/>
      <c r="BS8" s="9"/>
      <c r="BT8" s="9"/>
      <c r="BU8" s="9"/>
      <c r="BV8" s="9"/>
      <c r="BW8" s="9"/>
      <c r="BX8" s="9"/>
      <c r="BY8" s="10"/>
    </row>
    <row r="9" spans="1:78" ht="18.75" customHeight="1" x14ac:dyDescent="0.15">
      <c r="A9" s="2"/>
      <c r="B9" s="72" t="s">
        <v>12</v>
      </c>
      <c r="C9" s="73"/>
      <c r="D9" s="73"/>
      <c r="E9" s="73"/>
      <c r="F9" s="73"/>
      <c r="G9" s="73"/>
      <c r="H9" s="73"/>
      <c r="I9" s="72" t="s">
        <v>13</v>
      </c>
      <c r="J9" s="73"/>
      <c r="K9" s="73"/>
      <c r="L9" s="73"/>
      <c r="M9" s="73"/>
      <c r="N9" s="73"/>
      <c r="O9" s="74"/>
      <c r="P9" s="75" t="s">
        <v>14</v>
      </c>
      <c r="Q9" s="75"/>
      <c r="R9" s="75"/>
      <c r="S9" s="75"/>
      <c r="T9" s="75"/>
      <c r="U9" s="75"/>
      <c r="V9" s="75"/>
      <c r="W9" s="75" t="s">
        <v>15</v>
      </c>
      <c r="X9" s="75"/>
      <c r="Y9" s="75"/>
      <c r="Z9" s="75"/>
      <c r="AA9" s="75"/>
      <c r="AB9" s="75"/>
      <c r="AC9" s="75"/>
      <c r="AD9" s="2"/>
      <c r="AE9" s="2"/>
      <c r="AF9" s="2"/>
      <c r="AG9" s="2"/>
      <c r="AH9" s="4"/>
      <c r="AI9" s="4"/>
      <c r="AJ9" s="4"/>
      <c r="AK9" s="4"/>
      <c r="AL9" s="75" t="s">
        <v>16</v>
      </c>
      <c r="AM9" s="75"/>
      <c r="AN9" s="75"/>
      <c r="AO9" s="75"/>
      <c r="AP9" s="75"/>
      <c r="AQ9" s="75"/>
      <c r="AR9" s="75"/>
      <c r="AS9" s="75"/>
      <c r="AT9" s="72" t="s">
        <v>17</v>
      </c>
      <c r="AU9" s="73"/>
      <c r="AV9" s="73"/>
      <c r="AW9" s="73"/>
      <c r="AX9" s="73"/>
      <c r="AY9" s="73"/>
      <c r="AZ9" s="73"/>
      <c r="BA9" s="73"/>
      <c r="BB9" s="75" t="s">
        <v>18</v>
      </c>
      <c r="BC9" s="75"/>
      <c r="BD9" s="75"/>
      <c r="BE9" s="75"/>
      <c r="BF9" s="75"/>
      <c r="BG9" s="75"/>
      <c r="BH9" s="75"/>
      <c r="BI9" s="75"/>
      <c r="BJ9" s="3"/>
      <c r="BK9" s="3"/>
      <c r="BL9" s="61" t="s">
        <v>19</v>
      </c>
      <c r="BM9" s="62"/>
      <c r="BN9" s="11" t="s">
        <v>20</v>
      </c>
      <c r="BO9" s="12"/>
      <c r="BP9" s="12"/>
      <c r="BQ9" s="12"/>
      <c r="BR9" s="12"/>
      <c r="BS9" s="12"/>
      <c r="BT9" s="12"/>
      <c r="BU9" s="12"/>
      <c r="BV9" s="12"/>
      <c r="BW9" s="12"/>
      <c r="BX9" s="12"/>
      <c r="BY9" s="13"/>
    </row>
    <row r="10" spans="1:78" ht="18.75" customHeight="1" x14ac:dyDescent="0.15">
      <c r="A10" s="2"/>
      <c r="B10" s="63" t="str">
        <f>データ!$N$6</f>
        <v>-</v>
      </c>
      <c r="C10" s="64"/>
      <c r="D10" s="64"/>
      <c r="E10" s="64"/>
      <c r="F10" s="64"/>
      <c r="G10" s="64"/>
      <c r="H10" s="64"/>
      <c r="I10" s="63">
        <f>データ!$O$6</f>
        <v>68.34</v>
      </c>
      <c r="J10" s="64"/>
      <c r="K10" s="64"/>
      <c r="L10" s="64"/>
      <c r="M10" s="64"/>
      <c r="N10" s="64"/>
      <c r="O10" s="65"/>
      <c r="P10" s="66">
        <f>データ!$P$6</f>
        <v>99.6</v>
      </c>
      <c r="Q10" s="66"/>
      <c r="R10" s="66"/>
      <c r="S10" s="66"/>
      <c r="T10" s="66"/>
      <c r="U10" s="66"/>
      <c r="V10" s="66"/>
      <c r="W10" s="67">
        <f>データ!$Q$6</f>
        <v>2375</v>
      </c>
      <c r="X10" s="67"/>
      <c r="Y10" s="67"/>
      <c r="Z10" s="67"/>
      <c r="AA10" s="67"/>
      <c r="AB10" s="67"/>
      <c r="AC10" s="67"/>
      <c r="AD10" s="2"/>
      <c r="AE10" s="2"/>
      <c r="AF10" s="2"/>
      <c r="AG10" s="2"/>
      <c r="AH10" s="4"/>
      <c r="AI10" s="4"/>
      <c r="AJ10" s="4"/>
      <c r="AK10" s="4"/>
      <c r="AL10" s="67">
        <f>データ!$U$6</f>
        <v>23303</v>
      </c>
      <c r="AM10" s="67"/>
      <c r="AN10" s="67"/>
      <c r="AO10" s="67"/>
      <c r="AP10" s="67"/>
      <c r="AQ10" s="67"/>
      <c r="AR10" s="67"/>
      <c r="AS10" s="67"/>
      <c r="AT10" s="63">
        <f>データ!$V$6</f>
        <v>43.93</v>
      </c>
      <c r="AU10" s="64"/>
      <c r="AV10" s="64"/>
      <c r="AW10" s="64"/>
      <c r="AX10" s="64"/>
      <c r="AY10" s="64"/>
      <c r="AZ10" s="64"/>
      <c r="BA10" s="64"/>
      <c r="BB10" s="66">
        <f>データ!$W$6</f>
        <v>530.46</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8" t="s">
        <v>27</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50"/>
      <c r="BM60" s="51"/>
      <c r="BN60" s="51"/>
      <c r="BO60" s="51"/>
      <c r="BP60" s="51"/>
      <c r="BQ60" s="51"/>
      <c r="BR60" s="51"/>
      <c r="BS60" s="51"/>
      <c r="BT60" s="51"/>
      <c r="BU60" s="51"/>
      <c r="BV60" s="51"/>
      <c r="BW60" s="51"/>
      <c r="BX60" s="51"/>
      <c r="BY60" s="51"/>
      <c r="BZ60" s="52"/>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1" t="s">
        <v>107</v>
      </c>
      <c r="BM66" s="92"/>
      <c r="BN66" s="92"/>
      <c r="BO66" s="92"/>
      <c r="BP66" s="92"/>
      <c r="BQ66" s="92"/>
      <c r="BR66" s="92"/>
      <c r="BS66" s="92"/>
      <c r="BT66" s="92"/>
      <c r="BU66" s="92"/>
      <c r="BV66" s="92"/>
      <c r="BW66" s="92"/>
      <c r="BX66" s="92"/>
      <c r="BY66" s="92"/>
      <c r="BZ66" s="9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1"/>
      <c r="BM67" s="92"/>
      <c r="BN67" s="92"/>
      <c r="BO67" s="92"/>
      <c r="BP67" s="92"/>
      <c r="BQ67" s="92"/>
      <c r="BR67" s="92"/>
      <c r="BS67" s="92"/>
      <c r="BT67" s="92"/>
      <c r="BU67" s="92"/>
      <c r="BV67" s="92"/>
      <c r="BW67" s="92"/>
      <c r="BX67" s="92"/>
      <c r="BY67" s="92"/>
      <c r="BZ67" s="9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1"/>
      <c r="BM68" s="92"/>
      <c r="BN68" s="92"/>
      <c r="BO68" s="92"/>
      <c r="BP68" s="92"/>
      <c r="BQ68" s="92"/>
      <c r="BR68" s="92"/>
      <c r="BS68" s="92"/>
      <c r="BT68" s="92"/>
      <c r="BU68" s="92"/>
      <c r="BV68" s="92"/>
      <c r="BW68" s="92"/>
      <c r="BX68" s="92"/>
      <c r="BY68" s="92"/>
      <c r="BZ68" s="9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1"/>
      <c r="BM69" s="92"/>
      <c r="BN69" s="92"/>
      <c r="BO69" s="92"/>
      <c r="BP69" s="92"/>
      <c r="BQ69" s="92"/>
      <c r="BR69" s="92"/>
      <c r="BS69" s="92"/>
      <c r="BT69" s="92"/>
      <c r="BU69" s="92"/>
      <c r="BV69" s="92"/>
      <c r="BW69" s="92"/>
      <c r="BX69" s="92"/>
      <c r="BY69" s="92"/>
      <c r="BZ69" s="9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1"/>
      <c r="BM70" s="92"/>
      <c r="BN70" s="92"/>
      <c r="BO70" s="92"/>
      <c r="BP70" s="92"/>
      <c r="BQ70" s="92"/>
      <c r="BR70" s="92"/>
      <c r="BS70" s="92"/>
      <c r="BT70" s="92"/>
      <c r="BU70" s="92"/>
      <c r="BV70" s="92"/>
      <c r="BW70" s="92"/>
      <c r="BX70" s="92"/>
      <c r="BY70" s="92"/>
      <c r="BZ70" s="9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1"/>
      <c r="BM71" s="92"/>
      <c r="BN71" s="92"/>
      <c r="BO71" s="92"/>
      <c r="BP71" s="92"/>
      <c r="BQ71" s="92"/>
      <c r="BR71" s="92"/>
      <c r="BS71" s="92"/>
      <c r="BT71" s="92"/>
      <c r="BU71" s="92"/>
      <c r="BV71" s="92"/>
      <c r="BW71" s="92"/>
      <c r="BX71" s="92"/>
      <c r="BY71" s="92"/>
      <c r="BZ71" s="9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1"/>
      <c r="BM72" s="92"/>
      <c r="BN72" s="92"/>
      <c r="BO72" s="92"/>
      <c r="BP72" s="92"/>
      <c r="BQ72" s="92"/>
      <c r="BR72" s="92"/>
      <c r="BS72" s="92"/>
      <c r="BT72" s="92"/>
      <c r="BU72" s="92"/>
      <c r="BV72" s="92"/>
      <c r="BW72" s="92"/>
      <c r="BX72" s="92"/>
      <c r="BY72" s="92"/>
      <c r="BZ72" s="9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1"/>
      <c r="BM73" s="92"/>
      <c r="BN73" s="92"/>
      <c r="BO73" s="92"/>
      <c r="BP73" s="92"/>
      <c r="BQ73" s="92"/>
      <c r="BR73" s="92"/>
      <c r="BS73" s="92"/>
      <c r="BT73" s="92"/>
      <c r="BU73" s="92"/>
      <c r="BV73" s="92"/>
      <c r="BW73" s="92"/>
      <c r="BX73" s="92"/>
      <c r="BY73" s="92"/>
      <c r="BZ73" s="9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1"/>
      <c r="BM74" s="92"/>
      <c r="BN74" s="92"/>
      <c r="BO74" s="92"/>
      <c r="BP74" s="92"/>
      <c r="BQ74" s="92"/>
      <c r="BR74" s="92"/>
      <c r="BS74" s="92"/>
      <c r="BT74" s="92"/>
      <c r="BU74" s="92"/>
      <c r="BV74" s="92"/>
      <c r="BW74" s="92"/>
      <c r="BX74" s="92"/>
      <c r="BY74" s="92"/>
      <c r="BZ74" s="9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1"/>
      <c r="BM75" s="92"/>
      <c r="BN75" s="92"/>
      <c r="BO75" s="92"/>
      <c r="BP75" s="92"/>
      <c r="BQ75" s="92"/>
      <c r="BR75" s="92"/>
      <c r="BS75" s="92"/>
      <c r="BT75" s="92"/>
      <c r="BU75" s="92"/>
      <c r="BV75" s="92"/>
      <c r="BW75" s="92"/>
      <c r="BX75" s="92"/>
      <c r="BY75" s="92"/>
      <c r="BZ75" s="9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1"/>
      <c r="BM76" s="92"/>
      <c r="BN76" s="92"/>
      <c r="BO76" s="92"/>
      <c r="BP76" s="92"/>
      <c r="BQ76" s="92"/>
      <c r="BR76" s="92"/>
      <c r="BS76" s="92"/>
      <c r="BT76" s="92"/>
      <c r="BU76" s="92"/>
      <c r="BV76" s="92"/>
      <c r="BW76" s="92"/>
      <c r="BX76" s="92"/>
      <c r="BY76" s="92"/>
      <c r="BZ76" s="9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1"/>
      <c r="BM77" s="92"/>
      <c r="BN77" s="92"/>
      <c r="BO77" s="92"/>
      <c r="BP77" s="92"/>
      <c r="BQ77" s="92"/>
      <c r="BR77" s="92"/>
      <c r="BS77" s="92"/>
      <c r="BT77" s="92"/>
      <c r="BU77" s="92"/>
      <c r="BV77" s="92"/>
      <c r="BW77" s="92"/>
      <c r="BX77" s="92"/>
      <c r="BY77" s="92"/>
      <c r="BZ77" s="9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1"/>
      <c r="BM78" s="92"/>
      <c r="BN78" s="92"/>
      <c r="BO78" s="92"/>
      <c r="BP78" s="92"/>
      <c r="BQ78" s="92"/>
      <c r="BR78" s="92"/>
      <c r="BS78" s="92"/>
      <c r="BT78" s="92"/>
      <c r="BU78" s="92"/>
      <c r="BV78" s="92"/>
      <c r="BW78" s="92"/>
      <c r="BX78" s="92"/>
      <c r="BY78" s="92"/>
      <c r="BZ78" s="9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1"/>
      <c r="BM79" s="92"/>
      <c r="BN79" s="92"/>
      <c r="BO79" s="92"/>
      <c r="BP79" s="92"/>
      <c r="BQ79" s="92"/>
      <c r="BR79" s="92"/>
      <c r="BS79" s="92"/>
      <c r="BT79" s="92"/>
      <c r="BU79" s="92"/>
      <c r="BV79" s="92"/>
      <c r="BW79" s="92"/>
      <c r="BX79" s="92"/>
      <c r="BY79" s="92"/>
      <c r="BZ79" s="9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1"/>
      <c r="BM80" s="92"/>
      <c r="BN80" s="92"/>
      <c r="BO80" s="92"/>
      <c r="BP80" s="92"/>
      <c r="BQ80" s="92"/>
      <c r="BR80" s="92"/>
      <c r="BS80" s="92"/>
      <c r="BT80" s="92"/>
      <c r="BU80" s="92"/>
      <c r="BV80" s="92"/>
      <c r="BW80" s="92"/>
      <c r="BX80" s="92"/>
      <c r="BY80" s="92"/>
      <c r="BZ80" s="9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1"/>
      <c r="BM81" s="92"/>
      <c r="BN81" s="92"/>
      <c r="BO81" s="92"/>
      <c r="BP81" s="92"/>
      <c r="BQ81" s="92"/>
      <c r="BR81" s="92"/>
      <c r="BS81" s="92"/>
      <c r="BT81" s="92"/>
      <c r="BU81" s="92"/>
      <c r="BV81" s="92"/>
      <c r="BW81" s="92"/>
      <c r="BX81" s="92"/>
      <c r="BY81" s="92"/>
      <c r="BZ81" s="9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4"/>
      <c r="BM82" s="95"/>
      <c r="BN82" s="95"/>
      <c r="BO82" s="95"/>
      <c r="BP82" s="95"/>
      <c r="BQ82" s="95"/>
      <c r="BR82" s="95"/>
      <c r="BS82" s="95"/>
      <c r="BT82" s="95"/>
      <c r="BU82" s="95"/>
      <c r="BV82" s="95"/>
      <c r="BW82" s="95"/>
      <c r="BX82" s="95"/>
      <c r="BY82" s="95"/>
      <c r="BZ82" s="9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2lLsljN3OzR8GsrNWTNwtVkr9Cisox+pIxkGo23+DU6+8PZd5BrFZxONHST7S2XxFcZpLJm2oPGqgPC48xHfyA==" saltValue="/Y2khyWFESIYdpyoYTbUF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53</v>
      </c>
      <c r="B4" s="31"/>
      <c r="C4" s="31"/>
      <c r="D4" s="31"/>
      <c r="E4" s="31"/>
      <c r="F4" s="31"/>
      <c r="G4" s="31"/>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302058</v>
      </c>
      <c r="D6" s="34">
        <f t="shared" si="3"/>
        <v>46</v>
      </c>
      <c r="E6" s="34">
        <f t="shared" si="3"/>
        <v>1</v>
      </c>
      <c r="F6" s="34">
        <f t="shared" si="3"/>
        <v>0</v>
      </c>
      <c r="G6" s="34">
        <f t="shared" si="3"/>
        <v>1</v>
      </c>
      <c r="H6" s="34" t="str">
        <f t="shared" si="3"/>
        <v>和歌山県　御坊市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68.34</v>
      </c>
      <c r="P6" s="35">
        <f t="shared" si="3"/>
        <v>99.6</v>
      </c>
      <c r="Q6" s="35">
        <f t="shared" si="3"/>
        <v>2375</v>
      </c>
      <c r="R6" s="35">
        <f t="shared" si="3"/>
        <v>23595</v>
      </c>
      <c r="S6" s="35">
        <f t="shared" si="3"/>
        <v>43.91</v>
      </c>
      <c r="T6" s="35">
        <f t="shared" si="3"/>
        <v>537.35</v>
      </c>
      <c r="U6" s="35">
        <f t="shared" si="3"/>
        <v>23303</v>
      </c>
      <c r="V6" s="35">
        <f t="shared" si="3"/>
        <v>43.93</v>
      </c>
      <c r="W6" s="35">
        <f t="shared" si="3"/>
        <v>530.46</v>
      </c>
      <c r="X6" s="36">
        <f>IF(X7="",NA(),X7)</f>
        <v>121.56</v>
      </c>
      <c r="Y6" s="36">
        <f t="shared" ref="Y6:AG6" si="4">IF(Y7="",NA(),Y7)</f>
        <v>120.9</v>
      </c>
      <c r="Z6" s="36">
        <f t="shared" si="4"/>
        <v>116.8</v>
      </c>
      <c r="AA6" s="36">
        <f t="shared" si="4"/>
        <v>117.81</v>
      </c>
      <c r="AB6" s="36">
        <f t="shared" si="4"/>
        <v>118.86</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362.3</v>
      </c>
      <c r="AU6" s="36">
        <f t="shared" ref="AU6:BC6" si="6">IF(AU7="",NA(),AU7)</f>
        <v>470.96</v>
      </c>
      <c r="AV6" s="36">
        <f t="shared" si="6"/>
        <v>409.72</v>
      </c>
      <c r="AW6" s="36">
        <f t="shared" si="6"/>
        <v>471.42</v>
      </c>
      <c r="AX6" s="36">
        <f t="shared" si="6"/>
        <v>222.91</v>
      </c>
      <c r="AY6" s="36">
        <f t="shared" si="6"/>
        <v>381.53</v>
      </c>
      <c r="AZ6" s="36">
        <f t="shared" si="6"/>
        <v>391.54</v>
      </c>
      <c r="BA6" s="36">
        <f t="shared" si="6"/>
        <v>384.34</v>
      </c>
      <c r="BB6" s="36">
        <f t="shared" si="6"/>
        <v>359.47</v>
      </c>
      <c r="BC6" s="36">
        <f t="shared" si="6"/>
        <v>369.69</v>
      </c>
      <c r="BD6" s="35" t="str">
        <f>IF(BD7="","",IF(BD7="-","【-】","【"&amp;SUBSTITUTE(TEXT(BD7,"#,##0.00"),"-","△")&amp;"】"))</f>
        <v>【261.93】</v>
      </c>
      <c r="BE6" s="36">
        <f>IF(BE7="",NA(),BE7)</f>
        <v>401.07</v>
      </c>
      <c r="BF6" s="36">
        <f t="shared" ref="BF6:BN6" si="7">IF(BF7="",NA(),BF7)</f>
        <v>384.65</v>
      </c>
      <c r="BG6" s="36">
        <f t="shared" si="7"/>
        <v>373.91</v>
      </c>
      <c r="BH6" s="36">
        <f t="shared" si="7"/>
        <v>375.28</v>
      </c>
      <c r="BI6" s="36">
        <f t="shared" si="7"/>
        <v>380.33</v>
      </c>
      <c r="BJ6" s="36">
        <f t="shared" si="7"/>
        <v>393.27</v>
      </c>
      <c r="BK6" s="36">
        <f t="shared" si="7"/>
        <v>386.97</v>
      </c>
      <c r="BL6" s="36">
        <f t="shared" si="7"/>
        <v>380.58</v>
      </c>
      <c r="BM6" s="36">
        <f t="shared" si="7"/>
        <v>401.79</v>
      </c>
      <c r="BN6" s="36">
        <f t="shared" si="7"/>
        <v>402.99</v>
      </c>
      <c r="BO6" s="35" t="str">
        <f>IF(BO7="","",IF(BO7="-","【-】","【"&amp;SUBSTITUTE(TEXT(BO7,"#,##0.00"),"-","△")&amp;"】"))</f>
        <v>【270.46】</v>
      </c>
      <c r="BP6" s="36">
        <f>IF(BP7="",NA(),BP7)</f>
        <v>120.52</v>
      </c>
      <c r="BQ6" s="36">
        <f t="shared" ref="BQ6:BY6" si="8">IF(BQ7="",NA(),BQ7)</f>
        <v>121.01</v>
      </c>
      <c r="BR6" s="36">
        <f t="shared" si="8"/>
        <v>116</v>
      </c>
      <c r="BS6" s="36">
        <f t="shared" si="8"/>
        <v>117.4</v>
      </c>
      <c r="BT6" s="36">
        <f t="shared" si="8"/>
        <v>118.18</v>
      </c>
      <c r="BU6" s="36">
        <f t="shared" si="8"/>
        <v>100.47</v>
      </c>
      <c r="BV6" s="36">
        <f t="shared" si="8"/>
        <v>101.72</v>
      </c>
      <c r="BW6" s="36">
        <f t="shared" si="8"/>
        <v>102.38</v>
      </c>
      <c r="BX6" s="36">
        <f t="shared" si="8"/>
        <v>100.12</v>
      </c>
      <c r="BY6" s="36">
        <f t="shared" si="8"/>
        <v>98.66</v>
      </c>
      <c r="BZ6" s="35" t="str">
        <f>IF(BZ7="","",IF(BZ7="-","【-】","【"&amp;SUBSTITUTE(TEXT(BZ7,"#,##0.00"),"-","△")&amp;"】"))</f>
        <v>【103.91】</v>
      </c>
      <c r="CA6" s="36">
        <f>IF(CA7="",NA(),CA7)</f>
        <v>121.34</v>
      </c>
      <c r="CB6" s="36">
        <f t="shared" ref="CB6:CJ6" si="9">IF(CB7="",NA(),CB7)</f>
        <v>120.96</v>
      </c>
      <c r="CC6" s="36">
        <f t="shared" si="9"/>
        <v>126.33</v>
      </c>
      <c r="CD6" s="36">
        <f t="shared" si="9"/>
        <v>125.46</v>
      </c>
      <c r="CE6" s="36">
        <f t="shared" si="9"/>
        <v>124.76</v>
      </c>
      <c r="CF6" s="36">
        <f t="shared" si="9"/>
        <v>169.82</v>
      </c>
      <c r="CG6" s="36">
        <f t="shared" si="9"/>
        <v>168.2</v>
      </c>
      <c r="CH6" s="36">
        <f t="shared" si="9"/>
        <v>168.67</v>
      </c>
      <c r="CI6" s="36">
        <f t="shared" si="9"/>
        <v>174.97</v>
      </c>
      <c r="CJ6" s="36">
        <f t="shared" si="9"/>
        <v>178.59</v>
      </c>
      <c r="CK6" s="35" t="str">
        <f>IF(CK7="","",IF(CK7="-","【-】","【"&amp;SUBSTITUTE(TEXT(CK7,"#,##0.00"),"-","△")&amp;"】"))</f>
        <v>【167.11】</v>
      </c>
      <c r="CL6" s="36">
        <f>IF(CL7="",NA(),CL7)</f>
        <v>47.34</v>
      </c>
      <c r="CM6" s="36">
        <f t="shared" ref="CM6:CU6" si="10">IF(CM7="",NA(),CM7)</f>
        <v>47.2</v>
      </c>
      <c r="CN6" s="36">
        <f t="shared" si="10"/>
        <v>46.14</v>
      </c>
      <c r="CO6" s="36">
        <f t="shared" si="10"/>
        <v>45.42</v>
      </c>
      <c r="CP6" s="36">
        <f t="shared" si="10"/>
        <v>45.13</v>
      </c>
      <c r="CQ6" s="36">
        <f t="shared" si="10"/>
        <v>55.13</v>
      </c>
      <c r="CR6" s="36">
        <f t="shared" si="10"/>
        <v>54.77</v>
      </c>
      <c r="CS6" s="36">
        <f t="shared" si="10"/>
        <v>54.92</v>
      </c>
      <c r="CT6" s="36">
        <f t="shared" si="10"/>
        <v>55.63</v>
      </c>
      <c r="CU6" s="36">
        <f t="shared" si="10"/>
        <v>55.03</v>
      </c>
      <c r="CV6" s="35" t="str">
        <f>IF(CV7="","",IF(CV7="-","【-】","【"&amp;SUBSTITUTE(TEXT(CV7,"#,##0.00"),"-","△")&amp;"】"))</f>
        <v>【60.27】</v>
      </c>
      <c r="CW6" s="36">
        <f>IF(CW7="",NA(),CW7)</f>
        <v>86.36</v>
      </c>
      <c r="CX6" s="36">
        <f t="shared" ref="CX6:DF6" si="11">IF(CX7="",NA(),CX7)</f>
        <v>86.22</v>
      </c>
      <c r="CY6" s="36">
        <f t="shared" si="11"/>
        <v>87.11</v>
      </c>
      <c r="CZ6" s="36">
        <f t="shared" si="11"/>
        <v>87.37</v>
      </c>
      <c r="DA6" s="36">
        <f t="shared" si="11"/>
        <v>86.15</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42.35</v>
      </c>
      <c r="DI6" s="36">
        <f t="shared" ref="DI6:DQ6" si="12">IF(DI7="",NA(),DI7)</f>
        <v>43.95</v>
      </c>
      <c r="DJ6" s="36">
        <f t="shared" si="12"/>
        <v>44.89</v>
      </c>
      <c r="DK6" s="36">
        <f t="shared" si="12"/>
        <v>46.06</v>
      </c>
      <c r="DL6" s="36">
        <f t="shared" si="12"/>
        <v>45.5</v>
      </c>
      <c r="DM6" s="36">
        <f t="shared" si="12"/>
        <v>46.66</v>
      </c>
      <c r="DN6" s="36">
        <f t="shared" si="12"/>
        <v>47.46</v>
      </c>
      <c r="DO6" s="36">
        <f t="shared" si="12"/>
        <v>48.49</v>
      </c>
      <c r="DP6" s="36">
        <f t="shared" si="12"/>
        <v>48.05</v>
      </c>
      <c r="DQ6" s="36">
        <f t="shared" si="12"/>
        <v>48.87</v>
      </c>
      <c r="DR6" s="35" t="str">
        <f>IF(DR7="","",IF(DR7="-","【-】","【"&amp;SUBSTITUTE(TEXT(DR7,"#,##0.00"),"-","△")&amp;"】"))</f>
        <v>【48.85】</v>
      </c>
      <c r="DS6" s="36">
        <f>IF(DS7="",NA(),DS7)</f>
        <v>10.92</v>
      </c>
      <c r="DT6" s="36">
        <f t="shared" ref="DT6:EB6" si="13">IF(DT7="",NA(),DT7)</f>
        <v>10.99</v>
      </c>
      <c r="DU6" s="36">
        <f t="shared" si="13"/>
        <v>11.74</v>
      </c>
      <c r="DV6" s="36">
        <f t="shared" si="13"/>
        <v>11.33</v>
      </c>
      <c r="DW6" s="36">
        <f t="shared" si="13"/>
        <v>18.09</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0.39</v>
      </c>
      <c r="EE6" s="36">
        <f t="shared" ref="EE6:EM6" si="14">IF(EE7="",NA(),EE7)</f>
        <v>0.48</v>
      </c>
      <c r="EF6" s="36">
        <f t="shared" si="14"/>
        <v>0.86</v>
      </c>
      <c r="EG6" s="36">
        <f t="shared" si="14"/>
        <v>1</v>
      </c>
      <c r="EH6" s="36">
        <f t="shared" si="14"/>
        <v>1.45</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302058</v>
      </c>
      <c r="D7" s="38">
        <v>46</v>
      </c>
      <c r="E7" s="38">
        <v>1</v>
      </c>
      <c r="F7" s="38">
        <v>0</v>
      </c>
      <c r="G7" s="38">
        <v>1</v>
      </c>
      <c r="H7" s="38" t="s">
        <v>93</v>
      </c>
      <c r="I7" s="38" t="s">
        <v>94</v>
      </c>
      <c r="J7" s="38" t="s">
        <v>95</v>
      </c>
      <c r="K7" s="38" t="s">
        <v>96</v>
      </c>
      <c r="L7" s="38" t="s">
        <v>97</v>
      </c>
      <c r="M7" s="38" t="s">
        <v>98</v>
      </c>
      <c r="N7" s="39" t="s">
        <v>99</v>
      </c>
      <c r="O7" s="39">
        <v>68.34</v>
      </c>
      <c r="P7" s="39">
        <v>99.6</v>
      </c>
      <c r="Q7" s="39">
        <v>2375</v>
      </c>
      <c r="R7" s="39">
        <v>23595</v>
      </c>
      <c r="S7" s="39">
        <v>43.91</v>
      </c>
      <c r="T7" s="39">
        <v>537.35</v>
      </c>
      <c r="U7" s="39">
        <v>23303</v>
      </c>
      <c r="V7" s="39">
        <v>43.93</v>
      </c>
      <c r="W7" s="39">
        <v>530.46</v>
      </c>
      <c r="X7" s="39">
        <v>121.56</v>
      </c>
      <c r="Y7" s="39">
        <v>120.9</v>
      </c>
      <c r="Z7" s="39">
        <v>116.8</v>
      </c>
      <c r="AA7" s="39">
        <v>117.81</v>
      </c>
      <c r="AB7" s="39">
        <v>118.86</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362.3</v>
      </c>
      <c r="AU7" s="39">
        <v>470.96</v>
      </c>
      <c r="AV7" s="39">
        <v>409.72</v>
      </c>
      <c r="AW7" s="39">
        <v>471.42</v>
      </c>
      <c r="AX7" s="39">
        <v>222.91</v>
      </c>
      <c r="AY7" s="39">
        <v>381.53</v>
      </c>
      <c r="AZ7" s="39">
        <v>391.54</v>
      </c>
      <c r="BA7" s="39">
        <v>384.34</v>
      </c>
      <c r="BB7" s="39">
        <v>359.47</v>
      </c>
      <c r="BC7" s="39">
        <v>369.69</v>
      </c>
      <c r="BD7" s="39">
        <v>261.93</v>
      </c>
      <c r="BE7" s="39">
        <v>401.07</v>
      </c>
      <c r="BF7" s="39">
        <v>384.65</v>
      </c>
      <c r="BG7" s="39">
        <v>373.91</v>
      </c>
      <c r="BH7" s="39">
        <v>375.28</v>
      </c>
      <c r="BI7" s="39">
        <v>380.33</v>
      </c>
      <c r="BJ7" s="39">
        <v>393.27</v>
      </c>
      <c r="BK7" s="39">
        <v>386.97</v>
      </c>
      <c r="BL7" s="39">
        <v>380.58</v>
      </c>
      <c r="BM7" s="39">
        <v>401.79</v>
      </c>
      <c r="BN7" s="39">
        <v>402.99</v>
      </c>
      <c r="BO7" s="39">
        <v>270.45999999999998</v>
      </c>
      <c r="BP7" s="39">
        <v>120.52</v>
      </c>
      <c r="BQ7" s="39">
        <v>121.01</v>
      </c>
      <c r="BR7" s="39">
        <v>116</v>
      </c>
      <c r="BS7" s="39">
        <v>117.4</v>
      </c>
      <c r="BT7" s="39">
        <v>118.18</v>
      </c>
      <c r="BU7" s="39">
        <v>100.47</v>
      </c>
      <c r="BV7" s="39">
        <v>101.72</v>
      </c>
      <c r="BW7" s="39">
        <v>102.38</v>
      </c>
      <c r="BX7" s="39">
        <v>100.12</v>
      </c>
      <c r="BY7" s="39">
        <v>98.66</v>
      </c>
      <c r="BZ7" s="39">
        <v>103.91</v>
      </c>
      <c r="CA7" s="39">
        <v>121.34</v>
      </c>
      <c r="CB7" s="39">
        <v>120.96</v>
      </c>
      <c r="CC7" s="39">
        <v>126.33</v>
      </c>
      <c r="CD7" s="39">
        <v>125.46</v>
      </c>
      <c r="CE7" s="39">
        <v>124.76</v>
      </c>
      <c r="CF7" s="39">
        <v>169.82</v>
      </c>
      <c r="CG7" s="39">
        <v>168.2</v>
      </c>
      <c r="CH7" s="39">
        <v>168.67</v>
      </c>
      <c r="CI7" s="39">
        <v>174.97</v>
      </c>
      <c r="CJ7" s="39">
        <v>178.59</v>
      </c>
      <c r="CK7" s="39">
        <v>167.11</v>
      </c>
      <c r="CL7" s="39">
        <v>47.34</v>
      </c>
      <c r="CM7" s="39">
        <v>47.2</v>
      </c>
      <c r="CN7" s="39">
        <v>46.14</v>
      </c>
      <c r="CO7" s="39">
        <v>45.42</v>
      </c>
      <c r="CP7" s="39">
        <v>45.13</v>
      </c>
      <c r="CQ7" s="39">
        <v>55.13</v>
      </c>
      <c r="CR7" s="39">
        <v>54.77</v>
      </c>
      <c r="CS7" s="39">
        <v>54.92</v>
      </c>
      <c r="CT7" s="39">
        <v>55.63</v>
      </c>
      <c r="CU7" s="39">
        <v>55.03</v>
      </c>
      <c r="CV7" s="39">
        <v>60.27</v>
      </c>
      <c r="CW7" s="39">
        <v>86.36</v>
      </c>
      <c r="CX7" s="39">
        <v>86.22</v>
      </c>
      <c r="CY7" s="39">
        <v>87.11</v>
      </c>
      <c r="CZ7" s="39">
        <v>87.37</v>
      </c>
      <c r="DA7" s="39">
        <v>86.15</v>
      </c>
      <c r="DB7" s="39">
        <v>83</v>
      </c>
      <c r="DC7" s="39">
        <v>82.89</v>
      </c>
      <c r="DD7" s="39">
        <v>82.66</v>
      </c>
      <c r="DE7" s="39">
        <v>82.04</v>
      </c>
      <c r="DF7" s="39">
        <v>81.900000000000006</v>
      </c>
      <c r="DG7" s="39">
        <v>89.92</v>
      </c>
      <c r="DH7" s="39">
        <v>42.35</v>
      </c>
      <c r="DI7" s="39">
        <v>43.95</v>
      </c>
      <c r="DJ7" s="39">
        <v>44.89</v>
      </c>
      <c r="DK7" s="39">
        <v>46.06</v>
      </c>
      <c r="DL7" s="39">
        <v>45.5</v>
      </c>
      <c r="DM7" s="39">
        <v>46.66</v>
      </c>
      <c r="DN7" s="39">
        <v>47.46</v>
      </c>
      <c r="DO7" s="39">
        <v>48.49</v>
      </c>
      <c r="DP7" s="39">
        <v>48.05</v>
      </c>
      <c r="DQ7" s="39">
        <v>48.87</v>
      </c>
      <c r="DR7" s="39">
        <v>48.85</v>
      </c>
      <c r="DS7" s="39">
        <v>10.92</v>
      </c>
      <c r="DT7" s="39">
        <v>10.99</v>
      </c>
      <c r="DU7" s="39">
        <v>11.74</v>
      </c>
      <c r="DV7" s="39">
        <v>11.33</v>
      </c>
      <c r="DW7" s="39">
        <v>18.09</v>
      </c>
      <c r="DX7" s="39">
        <v>9.85</v>
      </c>
      <c r="DY7" s="39">
        <v>9.7100000000000009</v>
      </c>
      <c r="DZ7" s="39">
        <v>12.79</v>
      </c>
      <c r="EA7" s="39">
        <v>13.39</v>
      </c>
      <c r="EB7" s="39">
        <v>14.85</v>
      </c>
      <c r="EC7" s="39">
        <v>17.8</v>
      </c>
      <c r="ED7" s="39">
        <v>0.39</v>
      </c>
      <c r="EE7" s="39">
        <v>0.48</v>
      </c>
      <c r="EF7" s="39">
        <v>0.86</v>
      </c>
      <c r="EG7" s="39">
        <v>1</v>
      </c>
      <c r="EH7" s="39">
        <v>1.45</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2020-01-31T00:30:27Z</cp:lastPrinted>
  <dcterms:created xsi:type="dcterms:W3CDTF">2019-12-05T04:23:19Z</dcterms:created>
  <dcterms:modified xsi:type="dcterms:W3CDTF">2020-02-12T08:23:04Z</dcterms:modified>
  <cp:category/>
</cp:coreProperties>
</file>