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arida.local\所属\経営管理部\経営企画課\経営企画課共有\財政係\財政係\１．各種調査\★公営企業会計関係\H31\照会\20200115【0207〆】公営企業に係る経営比較分析表の分析等について\水道回答\"/>
    </mc:Choice>
  </mc:AlternateContent>
  <workbookProtection workbookAlgorithmName="SHA-512" workbookHashValue="zihuZ5SvaZ/iyboyWjdqOCpjyiSo8bEmQGBkw3sKuWFG5Hae/tDsj7TyjpKsLuamh1CIQ7LsjqAlK6HDN+ggWA==" workbookSaltValue="DL6wJgs2vYRqsXG6CmVCv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<sst xmlns="http://schemas.openxmlformats.org/spreadsheetml/2006/main" count="220" uniqueCount="107">
  <si>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</si>
  <si>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</si>
  <si>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</si>
  <si>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</si>
  <si>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</si>
  <si>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</si>
  <si>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</si>
  <si>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</si>
  <si>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</si>
  <si>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</si>
  <si>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</si>
  <si>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</si>
  <si>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</si>
  <si>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</si>
  <si>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</si>
  <si>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</si>
  <si>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</si>
  <si>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</si>
  <si>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</si>
  <si>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</si>
  <si>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</si>
  <si>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</si>
  <si>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</si>
  <si>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</si>
  <si>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</si>
  <si>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</si>
  <si>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</si>
  <si>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</si>
  <si>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</si>
  <si>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</si>
  <si>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</si>
  <si>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</si>
  <si>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</si>
  <si>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</si>
  <si>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</si>
  <si>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</si>
  <si>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</si>
  <si>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</si>
  <si>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</si>
  <si>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</si>
  <si>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</si>
  <si>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</si>
  <si>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</si>
  <si>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</si>
  <si>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</si>
  <si>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</si>
  <si>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</si>
  <si>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</si>
  <si>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</si>
  <si>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</si>
  <si>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</si>
  <si>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</si>
  <si>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</si>
  <si>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</si>
  <si>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</si>
  <si>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</si>
  <si>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</si>
  <si>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</si>
  <si>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</si>
  <si>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</si>
  <si>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</si>
  <si>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</si>
  <si>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</si>
  <si>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</si>
  <si>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</si>
  <si>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</si>
  <si>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</si>
  <si>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</si>
  <si>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</si>
  <si>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</si>
  <si>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</si>
  <si>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</si>
  <si>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</si>
  <si>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</si>
  <si>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</si>
  <si>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</si>
  <si>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</si>
  <si>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</si>
  <si>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</si>
  <si>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</si>
  <si>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</si>
  <si>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</si>
  <si>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</si>
  <si>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</si>
  <si>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</si>
  <si>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</si>
  <si>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</si>
  <si>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</si>
  <si>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</si>
  <si>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</si>
  <si>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</si>
  <si>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</si>
  <si>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</si>
  <si>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</si>
  <si>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</si>
  <si>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</si>
  <si>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</si>
  <si>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</si>
  <si>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</si>
  <si>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</si>
  <si>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</si>
  <si>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</si>
  <si>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</si>
  <si>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</si>
  <si>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t>
    </r>
    <r>
      <rPr>
        <b/>
        <sz val="10"/>
        <rFont val="ＭＳ ゴシック"/>
        <family val="3"/>
        <charset val="128"/>
      </rPr>
      <t>有形固定資産減価償却率</t>
    </r>
    <r>
      <rPr>
        <sz val="10"/>
        <rFont val="ＭＳ ゴシック"/>
        <family val="3"/>
        <charset val="128"/>
      </rPr>
      <t>】
　類似団体の水準よりやや低いが、年々上昇し、老朽化が進行している。今後、老朽化する河南浄水場などの施設整備が必要となってくるため、効率的な投資計画を立案して事業を実施していく必要がある。
【</t>
    </r>
    <r>
      <rPr>
        <b/>
        <sz val="10"/>
        <rFont val="ＭＳ ゴシック"/>
        <family val="3"/>
        <charset val="128"/>
      </rPr>
      <t>管路経年化率</t>
    </r>
    <r>
      <rPr>
        <sz val="10"/>
        <rFont val="ＭＳ ゴシック"/>
        <family val="3"/>
        <charset val="128"/>
      </rPr>
      <t>】
　類似団体の平均値を上回っており、法定耐用年数を経過した管路を多く保有している。今後、昭和50年代に拡張した管路が更新期を迎えるため、一層経年化が進むと見込まれる。
【</t>
    </r>
    <r>
      <rPr>
        <b/>
        <sz val="10"/>
        <rFont val="ＭＳ ゴシック"/>
        <family val="3"/>
        <charset val="128"/>
      </rPr>
      <t>管路更新率</t>
    </r>
    <r>
      <rPr>
        <sz val="10"/>
        <rFont val="ＭＳ ゴシック"/>
        <family val="3"/>
        <charset val="128"/>
      </rPr>
      <t>】
　平成28年度までは類似団体の平均よりも低かったが、平成29年度から５か年計画で基幹管路の耐震化工事を進めており、平成30年度は類似団体の平均を大きく上回った。</t>
    </r>
    <rPh sb="1" eb="3">
      <t>ユウケイ</t>
    </rPh>
    <rPh sb="3" eb="5">
      <t>コテイ</t>
    </rPh>
    <rPh sb="5" eb="7">
      <t>シサン</t>
    </rPh>
    <rPh sb="7" eb="9">
      <t>ゲンカ</t>
    </rPh>
    <rPh sb="9" eb="11">
      <t>ショウキャク</t>
    </rPh>
    <rPh sb="11" eb="12">
      <t>リツ</t>
    </rPh>
    <rPh sb="36" eb="39">
      <t>ロウキュウカ</t>
    </rPh>
    <rPh sb="40" eb="42">
      <t>シンコウ</t>
    </rPh>
    <rPh sb="92" eb="94">
      <t>ジギョウ</t>
    </rPh>
    <rPh sb="95" eb="97">
      <t>ジッシ</t>
    </rPh>
    <rPh sb="109" eb="111">
      <t>カンロ</t>
    </rPh>
    <rPh sb="111" eb="114">
      <t>ケイネンカ</t>
    </rPh>
    <rPh sb="114" eb="115">
      <t>リツ</t>
    </rPh>
    <rPh sb="135" eb="136">
      <t>サダ</t>
    </rPh>
    <rPh sb="174" eb="176">
      <t>コウシン</t>
    </rPh>
    <rPh sb="184" eb="186">
      <t>イッソウ</t>
    </rPh>
    <rPh sb="186" eb="189">
      <t>ケイネンカ</t>
    </rPh>
    <rPh sb="190" eb="191">
      <t>スス</t>
    </rPh>
    <rPh sb="193" eb="195">
      <t>ミコ</t>
    </rPh>
    <rPh sb="201" eb="203">
      <t>カンロ</t>
    </rPh>
    <rPh sb="203" eb="205">
      <t>コウシン</t>
    </rPh>
    <rPh sb="205" eb="206">
      <t>リツ</t>
    </rPh>
    <rPh sb="209" eb="211">
      <t>ヘイセイ</t>
    </rPh>
    <rPh sb="213" eb="215">
      <t>ネンド</t>
    </rPh>
    <rPh sb="228" eb="229">
      <t>ヒク</t>
    </rPh>
    <rPh sb="234" eb="236">
      <t>ヘイセイ</t>
    </rPh>
    <rPh sb="238" eb="240">
      <t>ネンド</t>
    </rPh>
    <rPh sb="244" eb="245">
      <t>ネン</t>
    </rPh>
    <rPh sb="245" eb="247">
      <t>ケイカク</t>
    </rPh>
    <rPh sb="248" eb="250">
      <t>キカン</t>
    </rPh>
    <rPh sb="250" eb="252">
      <t>カンロ</t>
    </rPh>
    <rPh sb="253" eb="256">
      <t>タイシンカ</t>
    </rPh>
    <rPh sb="256" eb="258">
      <t>コウジ</t>
    </rPh>
    <rPh sb="259" eb="260">
      <t>スス</t>
    </rPh>
    <rPh sb="265" eb="267">
      <t>ヘイセイ</t>
    </rPh>
    <rPh sb="269" eb="271">
      <t>ネンド</t>
    </rPh>
    <rPh sb="280" eb="281">
      <t>オオ</t>
    </rPh>
    <rPh sb="283" eb="285">
      <t>ウワマワ</t>
    </rPh>
    <phoneticPr fontId="4"/>
  </si>
  <si>
    <r>
      <t>【</t>
    </r>
    <r>
      <rPr>
        <b/>
        <sz val="10"/>
        <rFont val="ＭＳ ゴシック"/>
        <family val="3"/>
        <charset val="128"/>
      </rPr>
      <t>経常収支比率</t>
    </r>
    <r>
      <rPr>
        <sz val="10"/>
        <rFont val="ＭＳ ゴシック"/>
        <family val="3"/>
        <charset val="128"/>
      </rPr>
      <t>】
　給水収益で維持管理費用などの経常経費が賄えており、類似団体の平均値より高い。これは平成29年度に水道料金を改定し値上げしたためである。
【</t>
    </r>
    <r>
      <rPr>
        <b/>
        <sz val="10"/>
        <rFont val="ＭＳ ゴシック"/>
        <family val="3"/>
        <charset val="128"/>
      </rPr>
      <t>流動比率</t>
    </r>
    <r>
      <rPr>
        <sz val="10"/>
        <rFont val="ＭＳ ゴシック"/>
        <family val="3"/>
        <charset val="128"/>
      </rPr>
      <t>】
　100%を超えており支払能力は維持できている。
【</t>
    </r>
    <r>
      <rPr>
        <b/>
        <sz val="10"/>
        <rFont val="ＭＳ ゴシック"/>
        <family val="3"/>
        <charset val="128"/>
      </rPr>
      <t>企業債残高対給水収益比率</t>
    </r>
    <r>
      <rPr>
        <sz val="10"/>
        <rFont val="ＭＳ ゴシック"/>
        <family val="3"/>
        <charset val="128"/>
      </rPr>
      <t>】
　平成30年度は、基幹管路更新事業の増加に伴い、新たに企業債の借り入れを行ったが、償還額が大きいため前年度に比べ、わずかに減少している。また類似団体の平均値よりも低い値となった。
【</t>
    </r>
    <r>
      <rPr>
        <b/>
        <sz val="10"/>
        <rFont val="ＭＳ ゴシック"/>
        <family val="3"/>
        <charset val="128"/>
      </rPr>
      <t>料金回収率</t>
    </r>
    <r>
      <rPr>
        <sz val="10"/>
        <rFont val="ＭＳ ゴシック"/>
        <family val="3"/>
        <charset val="128"/>
      </rPr>
      <t>】
　給水にかかる費用を近年は給水収益で賄うことができており、類似団体の平均を上回って推移している。これは平成29年度の水道料金値上げが主な要因である。
【</t>
    </r>
    <r>
      <rPr>
        <b/>
        <sz val="10"/>
        <rFont val="ＭＳ ゴシック"/>
        <family val="3"/>
        <charset val="128"/>
      </rPr>
      <t>給水原価</t>
    </r>
    <r>
      <rPr>
        <sz val="10"/>
        <rFont val="ＭＳ ゴシック"/>
        <family val="3"/>
        <charset val="128"/>
      </rPr>
      <t>】
　類似団体の平均よりも低い水準で推移している。今後も業務委託を継続するなど経費節減を図り、この水準を維持できるように努めていく。
【</t>
    </r>
    <r>
      <rPr>
        <b/>
        <sz val="10"/>
        <rFont val="ＭＳ ゴシック"/>
        <family val="3"/>
        <charset val="128"/>
      </rPr>
      <t>施設利用率</t>
    </r>
    <r>
      <rPr>
        <sz val="10"/>
        <rFont val="ＭＳ ゴシック"/>
        <family val="3"/>
        <charset val="128"/>
      </rPr>
      <t>】
　類似団体の平均値よりも高いが、近年人口減少等に伴う使用水量の減少により減少傾向となっている。今後､施設等の更新時には適正規模の検討が必要になる｡
【</t>
    </r>
    <r>
      <rPr>
        <b/>
        <sz val="10"/>
        <rFont val="ＭＳ ゴシック"/>
        <family val="3"/>
        <charset val="128"/>
      </rPr>
      <t>有収率</t>
    </r>
    <r>
      <rPr>
        <sz val="10"/>
        <rFont val="ＭＳ ゴシック"/>
        <family val="3"/>
        <charset val="128"/>
      </rPr>
      <t>】
 近年、減少傾向ながら類似団体の平均値を上回っていたが、平成29年度以降は、配水管からの漏水等が起因となり大幅に下回っている。現在漏水調査や管路更新を行っており、漏水の抑制に努め、有収率低下の改善を図っている。</t>
    </r>
    <rPh sb="1" eb="3">
      <t>ケイジョウ</t>
    </rPh>
    <rPh sb="3" eb="5">
      <t>シュウシ</t>
    </rPh>
    <rPh sb="5" eb="7">
      <t>ヒリツ</t>
    </rPh>
    <rPh sb="24" eb="26">
      <t>ケイジョウ</t>
    </rPh>
    <rPh sb="45" eb="46">
      <t>タカ</t>
    </rPh>
    <rPh sb="66" eb="68">
      <t>ネア</t>
    </rPh>
    <rPh sb="79" eb="81">
      <t>リュウドウ</t>
    </rPh>
    <rPh sb="81" eb="83">
      <t>ヒリツ</t>
    </rPh>
    <rPh sb="91" eb="92">
      <t>コ</t>
    </rPh>
    <rPh sb="96" eb="98">
      <t>シハラ</t>
    </rPh>
    <rPh sb="98" eb="100">
      <t>ノウリョク</t>
    </rPh>
    <rPh sb="101" eb="103">
      <t>イジ</t>
    </rPh>
    <rPh sb="111" eb="113">
      <t>キギョウ</t>
    </rPh>
    <rPh sb="113" eb="114">
      <t>サイ</t>
    </rPh>
    <rPh sb="114" eb="116">
      <t>ザンダカ</t>
    </rPh>
    <rPh sb="116" eb="117">
      <t>タイ</t>
    </rPh>
    <rPh sb="117" eb="119">
      <t>キュウスイ</t>
    </rPh>
    <rPh sb="119" eb="121">
      <t>シュウエキ</t>
    </rPh>
    <rPh sb="121" eb="123">
      <t>ヒリツ</t>
    </rPh>
    <rPh sb="126" eb="128">
      <t>ヘイセイ</t>
    </rPh>
    <rPh sb="134" eb="136">
      <t>キカン</t>
    </rPh>
    <rPh sb="136" eb="138">
      <t>カンロ</t>
    </rPh>
    <rPh sb="138" eb="140">
      <t>コウシン</t>
    </rPh>
    <rPh sb="140" eb="142">
      <t>ジギョウ</t>
    </rPh>
    <rPh sb="143" eb="145">
      <t>ゾウカ</t>
    </rPh>
    <rPh sb="146" eb="147">
      <t>トモナ</t>
    </rPh>
    <rPh sb="149" eb="150">
      <t>アラ</t>
    </rPh>
    <rPh sb="152" eb="154">
      <t>キギョウ</t>
    </rPh>
    <rPh sb="154" eb="155">
      <t>サイ</t>
    </rPh>
    <rPh sb="156" eb="157">
      <t>カ</t>
    </rPh>
    <rPh sb="158" eb="159">
      <t>イ</t>
    </rPh>
    <rPh sb="161" eb="162">
      <t>オコナ</t>
    </rPh>
    <rPh sb="166" eb="168">
      <t>ショウカン</t>
    </rPh>
    <rPh sb="168" eb="169">
      <t>ガク</t>
    </rPh>
    <rPh sb="170" eb="171">
      <t>オオ</t>
    </rPh>
    <rPh sb="175" eb="178">
      <t>ゼンネンド</t>
    </rPh>
    <rPh sb="179" eb="180">
      <t>クラ</t>
    </rPh>
    <rPh sb="186" eb="188">
      <t>ゲンショウ</t>
    </rPh>
    <rPh sb="206" eb="207">
      <t>ヒク</t>
    </rPh>
    <rPh sb="208" eb="209">
      <t>ネ</t>
    </rPh>
    <rPh sb="216" eb="218">
      <t>リョウキン</t>
    </rPh>
    <rPh sb="218" eb="220">
      <t>カイシュウ</t>
    </rPh>
    <rPh sb="220" eb="221">
      <t>リツ</t>
    </rPh>
    <rPh sb="233" eb="235">
      <t>キンネン</t>
    </rPh>
    <rPh sb="252" eb="254">
      <t>ルイジ</t>
    </rPh>
    <rPh sb="254" eb="256">
      <t>ダンタイ</t>
    </rPh>
    <rPh sb="260" eb="262">
      <t>ウワマワ</t>
    </rPh>
    <rPh sb="264" eb="266">
      <t>スイイ</t>
    </rPh>
    <rPh sb="289" eb="290">
      <t>オモ</t>
    </rPh>
    <rPh sb="291" eb="293">
      <t>ヨウイン</t>
    </rPh>
    <rPh sb="299" eb="301">
      <t>キュウスイ</t>
    </rPh>
    <rPh sb="301" eb="303">
      <t>ゲンカ</t>
    </rPh>
    <rPh sb="308" eb="310">
      <t>ダンタイ</t>
    </rPh>
    <rPh sb="331" eb="333">
      <t>ギョウム</t>
    </rPh>
    <rPh sb="333" eb="335">
      <t>イタク</t>
    </rPh>
    <rPh sb="336" eb="338">
      <t>ケイゾク</t>
    </rPh>
    <rPh sb="342" eb="344">
      <t>ケイヒ</t>
    </rPh>
    <rPh sb="344" eb="346">
      <t>セツゲン</t>
    </rPh>
    <rPh sb="347" eb="348">
      <t>ハカ</t>
    </rPh>
    <rPh sb="352" eb="354">
      <t>スイジュン</t>
    </rPh>
    <rPh sb="355" eb="357">
      <t>イジ</t>
    </rPh>
    <rPh sb="363" eb="364">
      <t>ツト</t>
    </rPh>
    <rPh sb="371" eb="373">
      <t>シセツ</t>
    </rPh>
    <rPh sb="373" eb="376">
      <t>リヨウリツ</t>
    </rPh>
    <rPh sb="394" eb="396">
      <t>キンネン</t>
    </rPh>
    <rPh sb="453" eb="454">
      <t>ユウ</t>
    </rPh>
    <rPh sb="454" eb="456">
      <t>シュウリツ</t>
    </rPh>
    <rPh sb="459" eb="461">
      <t>キンネン</t>
    </rPh>
    <rPh sb="462" eb="464">
      <t>ゲンショウ</t>
    </rPh>
    <rPh sb="464" eb="466">
      <t>ケイコウ</t>
    </rPh>
    <rPh sb="486" eb="488">
      <t>ヘイセイ</t>
    </rPh>
    <rPh sb="490" eb="492">
      <t>ネンド</t>
    </rPh>
    <rPh sb="492" eb="494">
      <t>イコウ</t>
    </rPh>
    <rPh sb="496" eb="499">
      <t>ハイスイカン</t>
    </rPh>
    <rPh sb="502" eb="504">
      <t>ロウスイ</t>
    </rPh>
    <rPh sb="504" eb="505">
      <t>トウ</t>
    </rPh>
    <rPh sb="506" eb="508">
      <t>キイン</t>
    </rPh>
    <rPh sb="511" eb="513">
      <t>オオハバ</t>
    </rPh>
    <rPh sb="514" eb="516">
      <t>シタマワ</t>
    </rPh>
    <rPh sb="521" eb="523">
      <t>ゲンザイ</t>
    </rPh>
    <rPh sb="523" eb="525">
      <t>ロウスイ</t>
    </rPh>
    <rPh sb="525" eb="527">
      <t>チョウサ</t>
    </rPh>
    <rPh sb="533" eb="534">
      <t>オコナ</t>
    </rPh>
    <rPh sb="539" eb="541">
      <t>ロウスイ</t>
    </rPh>
    <rPh sb="542" eb="544">
      <t>ヨクセイ</t>
    </rPh>
    <rPh sb="545" eb="546">
      <t>ツト</t>
    </rPh>
    <rPh sb="550" eb="551">
      <t>リツ</t>
    </rPh>
    <rPh sb="551" eb="553">
      <t>テイカ</t>
    </rPh>
    <rPh sb="554" eb="556">
      <t>カイゼン</t>
    </rPh>
    <rPh sb="557" eb="558">
      <t>ハカ</t>
    </rPh>
    <phoneticPr fontId="4"/>
  </si>
  <si>
    <t>　本市の状況は、人口減少により有収水量は減少傾向にあるものの、検針業務や料金徴収業務等を民間委託し、人員削減や事務の効率化に取り組み、それらの効果によって水道事業経営を維持してきた。また、平成29年度からの水道料金の値上げで経常収支が安定したことにより、交付金や企業債を利用しながら、本市の課題となっていた管路更新率の改善に着手し、平成30年度は管路更新率の大幅な改善が図られた。
　今後も世代間の負担の公平性の観点から、健全性を損なわない範囲での企業債の活用を図り、料金や企業債以外の財源確保にも取り組み、基幹管路の更新・耐震化を着実に実施しながら、施設の更新にも着手できるよう努めていく。</t>
    <rPh sb="42" eb="43">
      <t>トウ</t>
    </rPh>
    <rPh sb="94" eb="96">
      <t>ヘイセイ</t>
    </rPh>
    <rPh sb="98" eb="100">
      <t>ネンド</t>
    </rPh>
    <rPh sb="103" eb="105">
      <t>スイドウ</t>
    </rPh>
    <rPh sb="105" eb="107">
      <t>リョウキン</t>
    </rPh>
    <rPh sb="108" eb="110">
      <t>ネア</t>
    </rPh>
    <rPh sb="112" eb="114">
      <t>ケイジョウ</t>
    </rPh>
    <rPh sb="114" eb="116">
      <t>シュウシ</t>
    </rPh>
    <rPh sb="117" eb="119">
      <t>アンテイ</t>
    </rPh>
    <rPh sb="127" eb="130">
      <t>コウフキン</t>
    </rPh>
    <rPh sb="131" eb="133">
      <t>キギョウ</t>
    </rPh>
    <rPh sb="133" eb="134">
      <t>サイ</t>
    </rPh>
    <rPh sb="135" eb="137">
      <t>リヨウ</t>
    </rPh>
    <rPh sb="159" eb="161">
      <t>カイゼン</t>
    </rPh>
    <rPh sb="162" eb="164">
      <t>チャクシュ</t>
    </rPh>
    <rPh sb="166" eb="168">
      <t>ヘイセイ</t>
    </rPh>
    <rPh sb="170" eb="172">
      <t>ネンド</t>
    </rPh>
    <rPh sb="173" eb="175">
      <t>カンロ</t>
    </rPh>
    <rPh sb="175" eb="177">
      <t>コウシン</t>
    </rPh>
    <rPh sb="177" eb="178">
      <t>リツ</t>
    </rPh>
    <rPh sb="179" eb="181">
      <t>オオハバ</t>
    </rPh>
    <rPh sb="182" eb="184">
      <t>カイゼン</t>
    </rPh>
    <rPh sb="185" eb="186">
      <t>ハカ</t>
    </rPh>
    <rPh sb="192" eb="194">
      <t>コンゴ</t>
    </rPh>
    <rPh sb="195" eb="198">
      <t>セダイカン</t>
    </rPh>
    <rPh sb="211" eb="214">
      <t>ケンゼンセイ</t>
    </rPh>
    <rPh sb="215" eb="216">
      <t>ソコ</t>
    </rPh>
    <rPh sb="220" eb="222">
      <t>ハンイ</t>
    </rPh>
    <rPh sb="231" eb="232">
      <t>ハカ</t>
    </rPh>
    <rPh sb="234" eb="236">
      <t>リョウキン</t>
    </rPh>
    <rPh sb="237" eb="239">
      <t>キギョウ</t>
    </rPh>
    <rPh sb="239" eb="240">
      <t>サイ</t>
    </rPh>
    <rPh sb="240" eb="242">
      <t>イガイ</t>
    </rPh>
    <rPh sb="243" eb="245">
      <t>ザイゲン</t>
    </rPh>
    <rPh sb="245" eb="247">
      <t>カクホ</t>
    </rPh>
    <rPh sb="249" eb="250">
      <t>ト</t>
    </rPh>
    <rPh sb="251" eb="252">
      <t>ク</t>
    </rPh>
    <rPh sb="254" eb="256">
      <t>キカン</t>
    </rPh>
    <rPh sb="256" eb="258">
      <t>カンロ</t>
    </rPh>
    <rPh sb="259" eb="261">
      <t>コウシン</t>
    </rPh>
    <rPh sb="262" eb="265">
      <t>タイシンカ</t>
    </rPh>
    <rPh sb="266" eb="268">
      <t>チャクジツ</t>
    </rPh>
    <rPh sb="269" eb="271">
      <t>ジッシ</t>
    </rPh>
    <rPh sb="276" eb="278">
      <t>シセツ</t>
    </rPh>
    <rPh sb="279" eb="281">
      <t>コウシン</t>
    </rPh>
    <rPh sb="283" eb="285">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</si>
</sst>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vertical="top" wrapText="1"/>
      <protection locked="0"/>
    </xf>
    <xf numFmtId="0" fontId="17" fillId="0" borderId="0" xfId="0" applyFont="1" applyBorder="1" applyAlignment="1" applyProtection="1">
      <alignment vertical="top" wrapText="1"/>
      <protection locked="0"/>
    </xf>
    <xf numFmtId="0" fontId="17" fillId="0" borderId="10" xfId="0" applyFont="1" applyBorder="1" applyAlignment="1" applyProtection="1">
      <alignment vertical="top" wrapText="1"/>
      <protection locked="0"/>
    </xf>
    <xf numFmtId="0" fontId="17" fillId="0" borderId="11" xfId="0" applyFont="1" applyBorder="1" applyAlignment="1" applyProtection="1">
      <alignment vertical="top" wrapText="1"/>
      <protection locked="0"/>
    </xf>
    <xf numFmtId="0" fontId="17" fillId="0" borderId="1" xfId="0" applyFont="1" applyBorder="1" applyAlignment="1" applyProtection="1">
      <alignment vertical="top" wrapText="1"/>
      <protection locked="0"/>
    </xf>
    <xf numFmtId="0" fontId="17" fillId="0" borderId="12" xfId="0" applyFont="1" applyBorder="1" applyAlignment="1" applyProtection="1">
      <alignmen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shrinkToFit="1"/>
      <protection locked="0"/>
    </xf>
    <xf numFmtId="0" fontId="17" fillId="0" borderId="0" xfId="0" applyFont="1" applyBorder="1" applyAlignment="1" applyProtection="1">
      <alignment horizontal="left" vertical="top" wrapText="1" shrinkToFit="1"/>
      <protection locked="0"/>
    </xf>
    <xf numFmtId="0" fontId="17" fillId="0" borderId="10" xfId="0" applyFont="1" applyBorder="1" applyAlignment="1" applyProtection="1">
      <alignment horizontal="left" vertical="top" wrapText="1" shrinkToFi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0.59</c:v>
                </c:pt>
                <c:pt idx="1">
                  <c:v>0.45</c:v>
                </c:pt>
                <c:pt idx="2">
                  <c:v>0.46</c:v>
                </c:pt>
                <c:pt idx="3">
                  <c:v>0.57999999999999996</c:v>
                </c:pt>
                <c:pt idx="4">
                  <c:v>0.9</c:v>
                </c:pt>
              </c:numCache>
            </c:numRef>
          </c:val>
          <c:extLst>
            <c:ext xmlns:c16="http://schemas.microsoft.com/office/drawing/2014/chart" uri="{C3380CC4-5D6E-409C-BE32-E72D297353CC}">
              <c16:uniqueId val="{00000000-42A2-4C7C-A8F0-7FDF958A63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42A2-4C7C-A8F0-7FDF958A63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62.16</c:v>
                </c:pt>
                <c:pt idx="1">
                  <c:v>61.47</c:v>
                </c:pt>
                <c:pt idx="2">
                  <c:v>61.58</c:v>
                </c:pt>
                <c:pt idx="3">
                  <c:v>63.02</c:v>
                </c:pt>
                <c:pt idx="4">
                  <c:v>61.56</c:v>
                </c:pt>
              </c:numCache>
            </c:numRef>
          </c:val>
          <c:extLst>
            <c:ext xmlns:c16="http://schemas.microsoft.com/office/drawing/2014/chart" uri="{C3380CC4-5D6E-409C-BE32-E72D297353CC}">
              <c16:uniqueId val="{00000000-9BFF-4F40-A599-86AEA65E4C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9BFF-4F40-A599-86AEA65E4C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84.72</c:v>
                </c:pt>
                <c:pt idx="1">
                  <c:v>83.77</c:v>
                </c:pt>
                <c:pt idx="2">
                  <c:v>83.18</c:v>
                </c:pt>
                <c:pt idx="3">
                  <c:v>80.02</c:v>
                </c:pt>
                <c:pt idx="4">
                  <c:v>79.52</c:v>
                </c:pt>
              </c:numCache>
            </c:numRef>
          </c:val>
          <c:extLst>
            <c:ext xmlns:c16="http://schemas.microsoft.com/office/drawing/2014/chart" uri="{C3380CC4-5D6E-409C-BE32-E72D297353CC}">
              <c16:uniqueId val="{00000000-B5DE-4453-ACD8-DD2BBFB595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B5DE-4453-ACD8-DD2BBFB595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107.98</c:v>
                </c:pt>
                <c:pt idx="1">
                  <c:v>105.29</c:v>
                </c:pt>
                <c:pt idx="2">
                  <c:v>107.81</c:v>
                </c:pt>
                <c:pt idx="3">
                  <c:v>127.02</c:v>
                </c:pt>
                <c:pt idx="4">
                  <c:v>128.75</c:v>
                </c:pt>
              </c:numCache>
            </c:numRef>
          </c:val>
          <c:extLst>
            <c:ext xmlns:c16="http://schemas.microsoft.com/office/drawing/2014/chart" uri="{C3380CC4-5D6E-409C-BE32-E72D297353CC}">
              <c16:uniqueId val="{00000000-E636-4353-88F5-0224DFF322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E636-4353-88F5-0224DFF322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42.79</c:v>
                </c:pt>
                <c:pt idx="1">
                  <c:v>44.53</c:v>
                </c:pt>
                <c:pt idx="2">
                  <c:v>46.05</c:v>
                </c:pt>
                <c:pt idx="3">
                  <c:v>47.46</c:v>
                </c:pt>
                <c:pt idx="4">
                  <c:v>47.92</c:v>
                </c:pt>
              </c:numCache>
            </c:numRef>
          </c:val>
          <c:extLst>
            <c:ext xmlns:c16="http://schemas.microsoft.com/office/drawing/2014/chart" uri="{C3380CC4-5D6E-409C-BE32-E72D297353CC}">
              <c16:uniqueId val="{00000000-3865-4A26-8720-50126E15BA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3865-4A26-8720-50126E15BA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15.75</c:v>
                </c:pt>
                <c:pt idx="1">
                  <c:v>15.49</c:v>
                </c:pt>
                <c:pt idx="2">
                  <c:v>15.56</c:v>
                </c:pt>
                <c:pt idx="3">
                  <c:v>16.62</c:v>
                </c:pt>
                <c:pt idx="4">
                  <c:v>17.93</c:v>
                </c:pt>
              </c:numCache>
            </c:numRef>
          </c:val>
          <c:extLst>
            <c:ext xmlns:c16="http://schemas.microsoft.com/office/drawing/2014/chart" uri="{C3380CC4-5D6E-409C-BE32-E72D297353CC}">
              <c16:uniqueId val="{00000000-41D7-4719-9742-79A9095638D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41D7-4719-9742-79A9095638D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7C-4CE5-81A3-7198B73AB1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847C-4CE5-81A3-7198B73AB1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232.75</c:v>
                </c:pt>
                <c:pt idx="1">
                  <c:v>262.24</c:v>
                </c:pt>
                <c:pt idx="2">
                  <c:v>209.82</c:v>
                </c:pt>
                <c:pt idx="3">
                  <c:v>239.23</c:v>
                </c:pt>
                <c:pt idx="4">
                  <c:v>228.62</c:v>
                </c:pt>
              </c:numCache>
            </c:numRef>
          </c:val>
          <c:extLst>
            <c:ext xmlns:c16="http://schemas.microsoft.com/office/drawing/2014/chart" uri="{C3380CC4-5D6E-409C-BE32-E72D297353CC}">
              <c16:uniqueId val="{00000000-7AC3-4D70-A53C-95020D7F5C7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7AC3-4D70-A53C-95020D7F5C7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471.74</c:v>
                </c:pt>
                <c:pt idx="1">
                  <c:v>456.18</c:v>
                </c:pt>
                <c:pt idx="2">
                  <c:v>437.32</c:v>
                </c:pt>
                <c:pt idx="3">
                  <c:v>349.54</c:v>
                </c:pt>
                <c:pt idx="4">
                  <c:v>345.86</c:v>
                </c:pt>
              </c:numCache>
            </c:numRef>
          </c:val>
          <c:extLst>
            <c:ext xmlns:c16="http://schemas.microsoft.com/office/drawing/2014/chart" uri="{C3380CC4-5D6E-409C-BE32-E72D297353CC}">
              <c16:uniqueId val="{00000000-36C3-4890-ABEF-7412A58AD4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36C3-4890-ABEF-7412A58AD4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106.72</c:v>
                </c:pt>
                <c:pt idx="1">
                  <c:v>104.47</c:v>
                </c:pt>
                <c:pt idx="2">
                  <c:v>106.8</c:v>
                </c:pt>
                <c:pt idx="3">
                  <c:v>126.77</c:v>
                </c:pt>
                <c:pt idx="4">
                  <c:v>128.18</c:v>
                </c:pt>
              </c:numCache>
            </c:numRef>
          </c:val>
          <c:extLst>
            <c:ext xmlns:c16="http://schemas.microsoft.com/office/drawing/2014/chart" uri="{C3380CC4-5D6E-409C-BE32-E72D297353CC}">
              <c16:uniqueId val="{00000000-FD8C-4DAC-B432-97538DD05DB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FD8C-4DAC-B432-97538DD05DB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95.8</c:v>
                </c:pt>
                <c:pt idx="1">
                  <c:v>98.34</c:v>
                </c:pt>
                <c:pt idx="2">
                  <c:v>96.24</c:v>
                </c:pt>
                <c:pt idx="3">
                  <c:v>97.66</c:v>
                </c:pt>
                <c:pt idx="4">
                  <c:v>98.63</c:v>
                </c:pt>
              </c:numCache>
            </c:numRef>
          </c:val>
          <c:extLst>
            <c:ext xmlns:c16="http://schemas.microsoft.com/office/drawing/2014/chart" uri="{C3380CC4-5D6E-409C-BE32-E72D297353CC}">
              <c16:uniqueId val="{00000000-26D9-4B93-9550-4AC1F31E968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26D9-4B93-9550-4AC1F31E968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和歌山県　有田市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28244</v>
      </c>
      <c r="AM8" s="60"/>
      <c r="AN8" s="60"/>
      <c r="AO8" s="60"/>
      <c r="AP8" s="60"/>
      <c r="AQ8" s="60"/>
      <c r="AR8" s="60"/>
      <c r="AS8" s="60"/>
      <c r="AT8" s="51">
        <f>データ!$S$6</f>
        <v>36.83</v>
      </c>
      <c r="AU8" s="52"/>
      <c r="AV8" s="52"/>
      <c r="AW8" s="52"/>
      <c r="AX8" s="52"/>
      <c r="AY8" s="52"/>
      <c r="AZ8" s="52"/>
      <c r="BA8" s="52"/>
      <c r="BB8" s="53">
        <f>データ!$T$6</f>
        <v>766.87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63.06</v>
      </c>
      <c r="J10" s="52"/>
      <c r="K10" s="52"/>
      <c r="L10" s="52"/>
      <c r="M10" s="52"/>
      <c r="N10" s="52"/>
      <c r="O10" s="63"/>
      <c r="P10" s="53">
        <f>データ!$P$6</f>
        <v>99.7</v>
      </c>
      <c r="Q10" s="53"/>
      <c r="R10" s="53"/>
      <c r="S10" s="53"/>
      <c r="T10" s="53"/>
      <c r="U10" s="53"/>
      <c r="V10" s="53"/>
      <c r="W10" s="60">
        <f>データ!$Q$6</f>
        <v>2505</v>
      </c>
      <c r="X10" s="60"/>
      <c r="Y10" s="60"/>
      <c r="Z10" s="60"/>
      <c r="AA10" s="60"/>
      <c r="AB10" s="60"/>
      <c r="AC10" s="60"/>
      <c r="AD10" s="2"/>
      <c r="AE10" s="2"/>
      <c r="AF10" s="2"/>
      <c r="AG10" s="2"/>
      <c r="AH10" s="4"/>
      <c r="AI10" s="4"/>
      <c r="AJ10" s="4"/>
      <c r="AK10" s="4"/>
      <c r="AL10" s="60">
        <f>データ!$U$6</f>
        <v>27905</v>
      </c>
      <c r="AM10" s="60"/>
      <c r="AN10" s="60"/>
      <c r="AO10" s="60"/>
      <c r="AP10" s="60"/>
      <c r="AQ10" s="60"/>
      <c r="AR10" s="60"/>
      <c r="AS10" s="60"/>
      <c r="AT10" s="51">
        <f>データ!$V$6</f>
        <v>19.27</v>
      </c>
      <c r="AU10" s="52"/>
      <c r="AV10" s="52"/>
      <c r="AW10" s="52"/>
      <c r="AX10" s="52"/>
      <c r="AY10" s="52"/>
      <c r="AZ10" s="52"/>
      <c r="BA10" s="52"/>
      <c r="BB10" s="53">
        <f>データ!$W$6</f>
        <v>1448.11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104</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9"/>
      <c r="BM60" s="90"/>
      <c r="BN60" s="90"/>
      <c r="BO60" s="90"/>
      <c r="BP60" s="90"/>
      <c r="BQ60" s="90"/>
      <c r="BR60" s="90"/>
      <c r="BS60" s="90"/>
      <c r="BT60" s="90"/>
      <c r="BU60" s="90"/>
      <c r="BV60" s="90"/>
      <c r="BW60" s="90"/>
      <c r="BX60" s="90"/>
      <c r="BY60" s="90"/>
      <c r="BZ60" s="91"/>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ZKZaBXNmoLeS0P1Znxrz3sLFIzRyLtP0fbOGdSf2c4OENqBiEnE8g6/SuudXe6vGvXb9gPYghVRm/7K0slRXw==" saltValue="0NZabZBi3GVj0YKWwgQCn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27</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52</v>
      </c>
      <c r="B4" s="31"/>
      <c r="C4" s="31"/>
      <c r="D4" s="31"/>
      <c r="E4" s="31"/>
      <c r="F4" s="31"/>
      <c r="G4" s="31"/>
      <c r="H4" s="96"/>
      <c r="I4" s="97"/>
      <c r="J4" s="97"/>
      <c r="K4" s="97"/>
      <c r="L4" s="97"/>
      <c r="M4" s="97"/>
      <c r="N4" s="97"/>
      <c r="O4" s="97"/>
      <c r="P4" s="97"/>
      <c r="Q4" s="97"/>
      <c r="R4" s="97"/>
      <c r="S4" s="97"/>
      <c r="T4" s="97"/>
      <c r="U4" s="97"/>
      <c r="V4" s="97"/>
      <c r="W4" s="98"/>
      <c r="X4" s="92" t="s">
        <v>53</v>
      </c>
      <c r="Y4" s="92"/>
      <c r="Z4" s="92"/>
      <c r="AA4" s="92"/>
      <c r="AB4" s="92"/>
      <c r="AC4" s="92"/>
      <c r="AD4" s="92"/>
      <c r="AE4" s="92"/>
      <c r="AF4" s="92"/>
      <c r="AG4" s="92"/>
      <c r="AH4" s="92"/>
      <c r="AI4" s="92" t="s">
        <v>54</v>
      </c>
      <c r="AJ4" s="92"/>
      <c r="AK4" s="92"/>
      <c r="AL4" s="92"/>
      <c r="AM4" s="92"/>
      <c r="AN4" s="92"/>
      <c r="AO4" s="92"/>
      <c r="AP4" s="92"/>
      <c r="AQ4" s="92"/>
      <c r="AR4" s="92"/>
      <c r="AS4" s="92"/>
      <c r="AT4" s="92" t="s">
        <v>55</v>
      </c>
      <c r="AU4" s="92"/>
      <c r="AV4" s="92"/>
      <c r="AW4" s="92"/>
      <c r="AX4" s="92"/>
      <c r="AY4" s="92"/>
      <c r="AZ4" s="92"/>
      <c r="BA4" s="92"/>
      <c r="BB4" s="92"/>
      <c r="BC4" s="92"/>
      <c r="BD4" s="92"/>
      <c r="BE4" s="92" t="s">
        <v>56</v>
      </c>
      <c r="BF4" s="92"/>
      <c r="BG4" s="92"/>
      <c r="BH4" s="92"/>
      <c r="BI4" s="92"/>
      <c r="BJ4" s="92"/>
      <c r="BK4" s="92"/>
      <c r="BL4" s="92"/>
      <c r="BM4" s="92"/>
      <c r="BN4" s="92"/>
      <c r="BO4" s="92"/>
      <c r="BP4" s="92" t="s">
        <v>57</v>
      </c>
      <c r="BQ4" s="92"/>
      <c r="BR4" s="92"/>
      <c r="BS4" s="92"/>
      <c r="BT4" s="92"/>
      <c r="BU4" s="92"/>
      <c r="BV4" s="92"/>
      <c r="BW4" s="92"/>
      <c r="BX4" s="92"/>
      <c r="BY4" s="92"/>
      <c r="BZ4" s="92"/>
      <c r="CA4" s="92" t="s">
        <v>58</v>
      </c>
      <c r="CB4" s="92"/>
      <c r="CC4" s="92"/>
      <c r="CD4" s="92"/>
      <c r="CE4" s="92"/>
      <c r="CF4" s="92"/>
      <c r="CG4" s="92"/>
      <c r="CH4" s="92"/>
      <c r="CI4" s="92"/>
      <c r="CJ4" s="92"/>
      <c r="CK4" s="92"/>
      <c r="CL4" s="92" t="s">
        <v>59</v>
      </c>
      <c r="CM4" s="92"/>
      <c r="CN4" s="92"/>
      <c r="CO4" s="92"/>
      <c r="CP4" s="92"/>
      <c r="CQ4" s="92"/>
      <c r="CR4" s="92"/>
      <c r="CS4" s="92"/>
      <c r="CT4" s="92"/>
      <c r="CU4" s="92"/>
      <c r="CV4" s="92"/>
      <c r="CW4" s="92" t="s">
        <v>60</v>
      </c>
      <c r="CX4" s="92"/>
      <c r="CY4" s="92"/>
      <c r="CZ4" s="92"/>
      <c r="DA4" s="92"/>
      <c r="DB4" s="92"/>
      <c r="DC4" s="92"/>
      <c r="DD4" s="92"/>
      <c r="DE4" s="92"/>
      <c r="DF4" s="92"/>
      <c r="DG4" s="92"/>
      <c r="DH4" s="92" t="s">
        <v>61</v>
      </c>
      <c r="DI4" s="92"/>
      <c r="DJ4" s="92"/>
      <c r="DK4" s="92"/>
      <c r="DL4" s="92"/>
      <c r="DM4" s="92"/>
      <c r="DN4" s="92"/>
      <c r="DO4" s="92"/>
      <c r="DP4" s="92"/>
      <c r="DQ4" s="92"/>
      <c r="DR4" s="92"/>
      <c r="DS4" s="92" t="s">
        <v>62</v>
      </c>
      <c r="DT4" s="92"/>
      <c r="DU4" s="92"/>
      <c r="DV4" s="92"/>
      <c r="DW4" s="92"/>
      <c r="DX4" s="92"/>
      <c r="DY4" s="92"/>
      <c r="DZ4" s="92"/>
      <c r="EA4" s="92"/>
      <c r="EB4" s="92"/>
      <c r="EC4" s="92"/>
      <c r="ED4" s="92" t="s">
        <v>63</v>
      </c>
      <c r="EE4" s="92"/>
      <c r="EF4" s="92"/>
      <c r="EG4" s="92"/>
      <c r="EH4" s="92"/>
      <c r="EI4" s="92"/>
      <c r="EJ4" s="92"/>
      <c r="EK4" s="92"/>
      <c r="EL4" s="92"/>
      <c r="EM4" s="92"/>
      <c r="EN4" s="92"/>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302040</v>
      </c>
      <c r="D6" s="34">
        <f t="shared" si="3"/>
        <v>46</v>
      </c>
      <c r="E6" s="34">
        <f t="shared" si="3"/>
        <v>1</v>
      </c>
      <c r="F6" s="34">
        <f t="shared" si="3"/>
        <v>0</v>
      </c>
      <c r="G6" s="34">
        <f t="shared" si="3"/>
        <v>1</v>
      </c>
      <c r="H6" s="34" t="str">
        <f t="shared" si="3"/>
        <v>和歌山県　有田市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63.06</v>
      </c>
      <c r="P6" s="35">
        <f t="shared" si="3"/>
        <v>99.7</v>
      </c>
      <c r="Q6" s="35">
        <f t="shared" si="3"/>
        <v>2505</v>
      </c>
      <c r="R6" s="35">
        <f t="shared" si="3"/>
        <v>28244</v>
      </c>
      <c r="S6" s="35">
        <f t="shared" si="3"/>
        <v>36.83</v>
      </c>
      <c r="T6" s="35">
        <f t="shared" si="3"/>
        <v>766.87</v>
      </c>
      <c r="U6" s="35">
        <f t="shared" si="3"/>
        <v>27905</v>
      </c>
      <c r="V6" s="35">
        <f t="shared" si="3"/>
        <v>19.27</v>
      </c>
      <c r="W6" s="35">
        <f t="shared" si="3"/>
        <v>1448.11</v>
      </c>
      <c r="X6" s="36">
        <f>IF(X7="",NA(),X7)</f>
        <v>107.98</v>
      </c>
      <c r="Y6" s="36">
        <f t="shared" ref="Y6:AG6" si="4">IF(Y7="",NA(),Y7)</f>
        <v>105.29</v>
      </c>
      <c r="Z6" s="36">
        <f t="shared" si="4"/>
        <v>107.81</v>
      </c>
      <c r="AA6" s="36">
        <f t="shared" si="4"/>
        <v>127.02</v>
      </c>
      <c r="AB6" s="36">
        <f t="shared" si="4"/>
        <v>128.75</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232.75</v>
      </c>
      <c r="AU6" s="36">
        <f t="shared" ref="AU6:BC6" si="6">IF(AU7="",NA(),AU7)</f>
        <v>262.24</v>
      </c>
      <c r="AV6" s="36">
        <f t="shared" si="6"/>
        <v>209.82</v>
      </c>
      <c r="AW6" s="36">
        <f t="shared" si="6"/>
        <v>239.23</v>
      </c>
      <c r="AX6" s="36">
        <f t="shared" si="6"/>
        <v>228.62</v>
      </c>
      <c r="AY6" s="36">
        <f t="shared" si="6"/>
        <v>381.53</v>
      </c>
      <c r="AZ6" s="36">
        <f t="shared" si="6"/>
        <v>391.54</v>
      </c>
      <c r="BA6" s="36">
        <f t="shared" si="6"/>
        <v>384.34</v>
      </c>
      <c r="BB6" s="36">
        <f t="shared" si="6"/>
        <v>359.47</v>
      </c>
      <c r="BC6" s="36">
        <f t="shared" si="6"/>
        <v>369.69</v>
      </c>
      <c r="BD6" s="35" t="str">
        <f>IF(BD7="","",IF(BD7="-","【-】","【"&amp;SUBSTITUTE(TEXT(BD7,"#,##0.00"),"-","△")&amp;"】"))</f>
        <v>【261.93】</v>
      </c>
      <c r="BE6" s="36">
        <f>IF(BE7="",NA(),BE7)</f>
        <v>471.74</v>
      </c>
      <c r="BF6" s="36">
        <f t="shared" ref="BF6:BN6" si="7">IF(BF7="",NA(),BF7)</f>
        <v>456.18</v>
      </c>
      <c r="BG6" s="36">
        <f t="shared" si="7"/>
        <v>437.32</v>
      </c>
      <c r="BH6" s="36">
        <f t="shared" si="7"/>
        <v>349.54</v>
      </c>
      <c r="BI6" s="36">
        <f t="shared" si="7"/>
        <v>345.86</v>
      </c>
      <c r="BJ6" s="36">
        <f t="shared" si="7"/>
        <v>393.27</v>
      </c>
      <c r="BK6" s="36">
        <f t="shared" si="7"/>
        <v>386.97</v>
      </c>
      <c r="BL6" s="36">
        <f t="shared" si="7"/>
        <v>380.58</v>
      </c>
      <c r="BM6" s="36">
        <f t="shared" si="7"/>
        <v>401.79</v>
      </c>
      <c r="BN6" s="36">
        <f t="shared" si="7"/>
        <v>402.99</v>
      </c>
      <c r="BO6" s="35" t="str">
        <f>IF(BO7="","",IF(BO7="-","【-】","【"&amp;SUBSTITUTE(TEXT(BO7,"#,##0.00"),"-","△")&amp;"】"))</f>
        <v>【270.46】</v>
      </c>
      <c r="BP6" s="36">
        <f>IF(BP7="",NA(),BP7)</f>
        <v>106.72</v>
      </c>
      <c r="BQ6" s="36">
        <f t="shared" ref="BQ6:BY6" si="8">IF(BQ7="",NA(),BQ7)</f>
        <v>104.47</v>
      </c>
      <c r="BR6" s="36">
        <f t="shared" si="8"/>
        <v>106.8</v>
      </c>
      <c r="BS6" s="36">
        <f t="shared" si="8"/>
        <v>126.77</v>
      </c>
      <c r="BT6" s="36">
        <f t="shared" si="8"/>
        <v>128.18</v>
      </c>
      <c r="BU6" s="36">
        <f t="shared" si="8"/>
        <v>100.47</v>
      </c>
      <c r="BV6" s="36">
        <f t="shared" si="8"/>
        <v>101.72</v>
      </c>
      <c r="BW6" s="36">
        <f t="shared" si="8"/>
        <v>102.38</v>
      </c>
      <c r="BX6" s="36">
        <f t="shared" si="8"/>
        <v>100.12</v>
      </c>
      <c r="BY6" s="36">
        <f t="shared" si="8"/>
        <v>98.66</v>
      </c>
      <c r="BZ6" s="35" t="str">
        <f>IF(BZ7="","",IF(BZ7="-","【-】","【"&amp;SUBSTITUTE(TEXT(BZ7,"#,##0.00"),"-","△")&amp;"】"))</f>
        <v>【103.91】</v>
      </c>
      <c r="CA6" s="36">
        <f>IF(CA7="",NA(),CA7)</f>
        <v>95.8</v>
      </c>
      <c r="CB6" s="36">
        <f t="shared" ref="CB6:CJ6" si="9">IF(CB7="",NA(),CB7)</f>
        <v>98.34</v>
      </c>
      <c r="CC6" s="36">
        <f t="shared" si="9"/>
        <v>96.24</v>
      </c>
      <c r="CD6" s="36">
        <f t="shared" si="9"/>
        <v>97.66</v>
      </c>
      <c r="CE6" s="36">
        <f t="shared" si="9"/>
        <v>98.63</v>
      </c>
      <c r="CF6" s="36">
        <f t="shared" si="9"/>
        <v>169.82</v>
      </c>
      <c r="CG6" s="36">
        <f t="shared" si="9"/>
        <v>168.2</v>
      </c>
      <c r="CH6" s="36">
        <f t="shared" si="9"/>
        <v>168.67</v>
      </c>
      <c r="CI6" s="36">
        <f t="shared" si="9"/>
        <v>174.97</v>
      </c>
      <c r="CJ6" s="36">
        <f t="shared" si="9"/>
        <v>178.59</v>
      </c>
      <c r="CK6" s="35" t="str">
        <f>IF(CK7="","",IF(CK7="-","【-】","【"&amp;SUBSTITUTE(TEXT(CK7,"#,##0.00"),"-","△")&amp;"】"))</f>
        <v>【167.11】</v>
      </c>
      <c r="CL6" s="36">
        <f>IF(CL7="",NA(),CL7)</f>
        <v>62.16</v>
      </c>
      <c r="CM6" s="36">
        <f t="shared" ref="CM6:CU6" si="10">IF(CM7="",NA(),CM7)</f>
        <v>61.47</v>
      </c>
      <c r="CN6" s="36">
        <f t="shared" si="10"/>
        <v>61.58</v>
      </c>
      <c r="CO6" s="36">
        <f t="shared" si="10"/>
        <v>63.02</v>
      </c>
      <c r="CP6" s="36">
        <f t="shared" si="10"/>
        <v>61.56</v>
      </c>
      <c r="CQ6" s="36">
        <f t="shared" si="10"/>
        <v>55.13</v>
      </c>
      <c r="CR6" s="36">
        <f t="shared" si="10"/>
        <v>54.77</v>
      </c>
      <c r="CS6" s="36">
        <f t="shared" si="10"/>
        <v>54.92</v>
      </c>
      <c r="CT6" s="36">
        <f t="shared" si="10"/>
        <v>55.63</v>
      </c>
      <c r="CU6" s="36">
        <f t="shared" si="10"/>
        <v>55.03</v>
      </c>
      <c r="CV6" s="35" t="str">
        <f>IF(CV7="","",IF(CV7="-","【-】","【"&amp;SUBSTITUTE(TEXT(CV7,"#,##0.00"),"-","△")&amp;"】"))</f>
        <v>【60.27】</v>
      </c>
      <c r="CW6" s="36">
        <f>IF(CW7="",NA(),CW7)</f>
        <v>84.72</v>
      </c>
      <c r="CX6" s="36">
        <f t="shared" ref="CX6:DF6" si="11">IF(CX7="",NA(),CX7)</f>
        <v>83.77</v>
      </c>
      <c r="CY6" s="36">
        <f t="shared" si="11"/>
        <v>83.18</v>
      </c>
      <c r="CZ6" s="36">
        <f t="shared" si="11"/>
        <v>80.02</v>
      </c>
      <c r="DA6" s="36">
        <f t="shared" si="11"/>
        <v>79.52</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42.79</v>
      </c>
      <c r="DI6" s="36">
        <f t="shared" ref="DI6:DQ6" si="12">IF(DI7="",NA(),DI7)</f>
        <v>44.53</v>
      </c>
      <c r="DJ6" s="36">
        <f t="shared" si="12"/>
        <v>46.05</v>
      </c>
      <c r="DK6" s="36">
        <f t="shared" si="12"/>
        <v>47.46</v>
      </c>
      <c r="DL6" s="36">
        <f t="shared" si="12"/>
        <v>47.92</v>
      </c>
      <c r="DM6" s="36">
        <f t="shared" si="12"/>
        <v>46.66</v>
      </c>
      <c r="DN6" s="36">
        <f t="shared" si="12"/>
        <v>47.46</v>
      </c>
      <c r="DO6" s="36">
        <f t="shared" si="12"/>
        <v>48.49</v>
      </c>
      <c r="DP6" s="36">
        <f t="shared" si="12"/>
        <v>48.05</v>
      </c>
      <c r="DQ6" s="36">
        <f t="shared" si="12"/>
        <v>48.87</v>
      </c>
      <c r="DR6" s="35" t="str">
        <f>IF(DR7="","",IF(DR7="-","【-】","【"&amp;SUBSTITUTE(TEXT(DR7,"#,##0.00"),"-","△")&amp;"】"))</f>
        <v>【48.85】</v>
      </c>
      <c r="DS6" s="36">
        <f>IF(DS7="",NA(),DS7)</f>
        <v>15.75</v>
      </c>
      <c r="DT6" s="36">
        <f t="shared" ref="DT6:EB6" si="13">IF(DT7="",NA(),DT7)</f>
        <v>15.49</v>
      </c>
      <c r="DU6" s="36">
        <f t="shared" si="13"/>
        <v>15.56</v>
      </c>
      <c r="DV6" s="36">
        <f t="shared" si="13"/>
        <v>16.62</v>
      </c>
      <c r="DW6" s="36">
        <f t="shared" si="13"/>
        <v>17.93</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0.59</v>
      </c>
      <c r="EE6" s="36">
        <f t="shared" ref="EE6:EM6" si="14">IF(EE7="",NA(),EE7)</f>
        <v>0.45</v>
      </c>
      <c r="EF6" s="36">
        <f t="shared" si="14"/>
        <v>0.46</v>
      </c>
      <c r="EG6" s="36">
        <f t="shared" si="14"/>
        <v>0.57999999999999996</v>
      </c>
      <c r="EH6" s="36">
        <f t="shared" si="14"/>
        <v>0.9</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302040</v>
      </c>
      <c r="D7" s="38">
        <v>46</v>
      </c>
      <c r="E7" s="38">
        <v>1</v>
      </c>
      <c r="F7" s="38">
        <v>0</v>
      </c>
      <c r="G7" s="38">
        <v>1</v>
      </c>
      <c r="H7" s="38" t="s">
        <v>92</v>
      </c>
      <c r="I7" s="38" t="s">
        <v>93</v>
      </c>
      <c r="J7" s="38" t="s">
        <v>94</v>
      </c>
      <c r="K7" s="38" t="s">
        <v>95</v>
      </c>
      <c r="L7" s="38" t="s">
        <v>96</v>
      </c>
      <c r="M7" s="38" t="s">
        <v>97</v>
      </c>
      <c r="N7" s="39" t="s">
        <v>98</v>
      </c>
      <c r="O7" s="39">
        <v>63.06</v>
      </c>
      <c r="P7" s="39">
        <v>99.7</v>
      </c>
      <c r="Q7" s="39">
        <v>2505</v>
      </c>
      <c r="R7" s="39">
        <v>28244</v>
      </c>
      <c r="S7" s="39">
        <v>36.83</v>
      </c>
      <c r="T7" s="39">
        <v>766.87</v>
      </c>
      <c r="U7" s="39">
        <v>27905</v>
      </c>
      <c r="V7" s="39">
        <v>19.27</v>
      </c>
      <c r="W7" s="39">
        <v>1448.11</v>
      </c>
      <c r="X7" s="39">
        <v>107.98</v>
      </c>
      <c r="Y7" s="39">
        <v>105.29</v>
      </c>
      <c r="Z7" s="39">
        <v>107.81</v>
      </c>
      <c r="AA7" s="39">
        <v>127.02</v>
      </c>
      <c r="AB7" s="39">
        <v>128.75</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232.75</v>
      </c>
      <c r="AU7" s="39">
        <v>262.24</v>
      </c>
      <c r="AV7" s="39">
        <v>209.82</v>
      </c>
      <c r="AW7" s="39">
        <v>239.23</v>
      </c>
      <c r="AX7" s="39">
        <v>228.62</v>
      </c>
      <c r="AY7" s="39">
        <v>381.53</v>
      </c>
      <c r="AZ7" s="39">
        <v>391.54</v>
      </c>
      <c r="BA7" s="39">
        <v>384.34</v>
      </c>
      <c r="BB7" s="39">
        <v>359.47</v>
      </c>
      <c r="BC7" s="39">
        <v>369.69</v>
      </c>
      <c r="BD7" s="39">
        <v>261.93</v>
      </c>
      <c r="BE7" s="39">
        <v>471.74</v>
      </c>
      <c r="BF7" s="39">
        <v>456.18</v>
      </c>
      <c r="BG7" s="39">
        <v>437.32</v>
      </c>
      <c r="BH7" s="39">
        <v>349.54</v>
      </c>
      <c r="BI7" s="39">
        <v>345.86</v>
      </c>
      <c r="BJ7" s="39">
        <v>393.27</v>
      </c>
      <c r="BK7" s="39">
        <v>386.97</v>
      </c>
      <c r="BL7" s="39">
        <v>380.58</v>
      </c>
      <c r="BM7" s="39">
        <v>401.79</v>
      </c>
      <c r="BN7" s="39">
        <v>402.99</v>
      </c>
      <c r="BO7" s="39">
        <v>270.45999999999998</v>
      </c>
      <c r="BP7" s="39">
        <v>106.72</v>
      </c>
      <c r="BQ7" s="39">
        <v>104.47</v>
      </c>
      <c r="BR7" s="39">
        <v>106.8</v>
      </c>
      <c r="BS7" s="39">
        <v>126.77</v>
      </c>
      <c r="BT7" s="39">
        <v>128.18</v>
      </c>
      <c r="BU7" s="39">
        <v>100.47</v>
      </c>
      <c r="BV7" s="39">
        <v>101.72</v>
      </c>
      <c r="BW7" s="39">
        <v>102.38</v>
      </c>
      <c r="BX7" s="39">
        <v>100.12</v>
      </c>
      <c r="BY7" s="39">
        <v>98.66</v>
      </c>
      <c r="BZ7" s="39">
        <v>103.91</v>
      </c>
      <c r="CA7" s="39">
        <v>95.8</v>
      </c>
      <c r="CB7" s="39">
        <v>98.34</v>
      </c>
      <c r="CC7" s="39">
        <v>96.24</v>
      </c>
      <c r="CD7" s="39">
        <v>97.66</v>
      </c>
      <c r="CE7" s="39">
        <v>98.63</v>
      </c>
      <c r="CF7" s="39">
        <v>169.82</v>
      </c>
      <c r="CG7" s="39">
        <v>168.2</v>
      </c>
      <c r="CH7" s="39">
        <v>168.67</v>
      </c>
      <c r="CI7" s="39">
        <v>174.97</v>
      </c>
      <c r="CJ7" s="39">
        <v>178.59</v>
      </c>
      <c r="CK7" s="39">
        <v>167.11</v>
      </c>
      <c r="CL7" s="39">
        <v>62.16</v>
      </c>
      <c r="CM7" s="39">
        <v>61.47</v>
      </c>
      <c r="CN7" s="39">
        <v>61.58</v>
      </c>
      <c r="CO7" s="39">
        <v>63.02</v>
      </c>
      <c r="CP7" s="39">
        <v>61.56</v>
      </c>
      <c r="CQ7" s="39">
        <v>55.13</v>
      </c>
      <c r="CR7" s="39">
        <v>54.77</v>
      </c>
      <c r="CS7" s="39">
        <v>54.92</v>
      </c>
      <c r="CT7" s="39">
        <v>55.63</v>
      </c>
      <c r="CU7" s="39">
        <v>55.03</v>
      </c>
      <c r="CV7" s="39">
        <v>60.27</v>
      </c>
      <c r="CW7" s="39">
        <v>84.72</v>
      </c>
      <c r="CX7" s="39">
        <v>83.77</v>
      </c>
      <c r="CY7" s="39">
        <v>83.18</v>
      </c>
      <c r="CZ7" s="39">
        <v>80.02</v>
      </c>
      <c r="DA7" s="39">
        <v>79.52</v>
      </c>
      <c r="DB7" s="39">
        <v>83</v>
      </c>
      <c r="DC7" s="39">
        <v>82.89</v>
      </c>
      <c r="DD7" s="39">
        <v>82.66</v>
      </c>
      <c r="DE7" s="39">
        <v>82.04</v>
      </c>
      <c r="DF7" s="39">
        <v>81.900000000000006</v>
      </c>
      <c r="DG7" s="39">
        <v>89.92</v>
      </c>
      <c r="DH7" s="39">
        <v>42.79</v>
      </c>
      <c r="DI7" s="39">
        <v>44.53</v>
      </c>
      <c r="DJ7" s="39">
        <v>46.05</v>
      </c>
      <c r="DK7" s="39">
        <v>47.46</v>
      </c>
      <c r="DL7" s="39">
        <v>47.92</v>
      </c>
      <c r="DM7" s="39">
        <v>46.66</v>
      </c>
      <c r="DN7" s="39">
        <v>47.46</v>
      </c>
      <c r="DO7" s="39">
        <v>48.49</v>
      </c>
      <c r="DP7" s="39">
        <v>48.05</v>
      </c>
      <c r="DQ7" s="39">
        <v>48.87</v>
      </c>
      <c r="DR7" s="39">
        <v>48.85</v>
      </c>
      <c r="DS7" s="39">
        <v>15.75</v>
      </c>
      <c r="DT7" s="39">
        <v>15.49</v>
      </c>
      <c r="DU7" s="39">
        <v>15.56</v>
      </c>
      <c r="DV7" s="39">
        <v>16.62</v>
      </c>
      <c r="DW7" s="39">
        <v>17.93</v>
      </c>
      <c r="DX7" s="39">
        <v>9.85</v>
      </c>
      <c r="DY7" s="39">
        <v>9.7100000000000009</v>
      </c>
      <c r="DZ7" s="39">
        <v>12.79</v>
      </c>
      <c r="EA7" s="39">
        <v>13.39</v>
      </c>
      <c r="EB7" s="39">
        <v>14.85</v>
      </c>
      <c r="EC7" s="39">
        <v>17.8</v>
      </c>
      <c r="ED7" s="39">
        <v>0.59</v>
      </c>
      <c r="EE7" s="39">
        <v>0.45</v>
      </c>
      <c r="EF7" s="39">
        <v>0.46</v>
      </c>
      <c r="EG7" s="39">
        <v>0.57999999999999996</v>
      </c>
      <c r="EH7" s="39">
        <v>0.9</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2020-01-29T00:41:21Z</cp:lastPrinted>
  <dcterms:created xsi:type="dcterms:W3CDTF">2019-12-05T04:23:17Z</dcterms:created>
  <dcterms:modified xsi:type="dcterms:W3CDTF">2020-01-29T00:41:26Z</dcterms:modified>
  <cp:category/>
</cp:coreProperties>
</file>