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09.116\fs\水道経営室\L1012決算統計\経営比較分析表\H30　経営比較分析表\提出データ\"/>
    </mc:Choice>
  </mc:AlternateContent>
  <workbookProtection workbookAlgorithmName="SHA-512" workbookHashValue="vX6rzfm5XdNXwoMCijomGcahnTuBJDbZIl3DuF5a4lRHAk58106d4psZ48PrS2xHexL3zfaD53JxxFvnJStZfQ==" workbookSaltValue="HNYTbW2y+FKKyCVjgQuM+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<sst xmlns="http://schemas.openxmlformats.org/spreadsheetml/2006/main" count="220" uniqueCount="108">
  <si>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</si>
  <si>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</si>
  <si>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</si>
  <si>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</si>
  <si>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</si>
  <si>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</si>
  <si>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</si>
  <si>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</si>
  <si>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</si>
  <si>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</si>
  <si>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</si>
  <si>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</si>
  <si>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</si>
  <si>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</si>
  <si>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</si>
  <si>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</si>
  <si>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</si>
  <si>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</si>
  <si>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</si>
  <si>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</si>
  <si>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</si>
  <si>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</si>
  <si>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</si>
  <si>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</si>
  <si>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</si>
  <si>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</si>
  <si>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</si>
  <si>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</si>
  <si>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</si>
  <si>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</si>
  <si>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</si>
  <si>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</si>
  <si>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</si>
  <si>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</si>
  <si>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</si>
  <si>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</si>
  <si>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</si>
  <si>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</si>
  <si>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</si>
  <si>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</si>
  <si>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</si>
  <si>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</si>
  <si>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</si>
  <si>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</si>
  <si>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</si>
  <si>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</si>
  <si>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</si>
  <si>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</si>
  <si>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</si>
  <si>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</si>
  <si>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</si>
  <si>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</si>
  <si>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</si>
  <si>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</si>
  <si>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</si>
  <si>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</si>
  <si>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</si>
  <si>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</si>
  <si>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</si>
  <si>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</si>
  <si>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</si>
  <si>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</si>
  <si>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</si>
  <si>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</si>
  <si>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</si>
  <si>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</si>
  <si>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</si>
  <si>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</si>
  <si>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</si>
  <si>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</si>
  <si>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</si>
  <si>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</si>
  <si>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</si>
  <si>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</si>
  <si>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</si>
  <si>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</si>
  <si>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</si>
  <si>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</si>
  <si>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</si>
  <si>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</si>
  <si>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</si>
  <si>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</si>
  <si>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</si>
  <si>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</si>
  <si>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</si>
  <si>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</si>
  <si>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</si>
  <si>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</si>
  <si>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</si>
  <si>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</si>
  <si>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</si>
  <si>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</si>
  <si>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</si>
  <si>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橋本市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</si>
  <si>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</si>
  <si>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</si>
  <si>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</si>
  <si>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</si>
  <si>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</si>
  <si>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</si>
  <si>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</si>
  <si>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</si>
  <si>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</si>
  <si>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</si>
  <si>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</si>
  <si>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①の有形固定資産減価償却率の値は類似団体よりやや大きくなっている。昭和50年代から60年代の大規模住宅開発に伴い建設した水道施設等が耐用年数を経過する時期を迎えている。
②の管路経年化率は、大規模住宅開発の時に布設した管路の多くは耐用年数を迎えていないものの、一斉に耐用年数を経過する時期を迎える。
③の管路更新率は類似団体の値より低い状況にあるので、大規模更新事業において、計画的に更新する必要がある。</t>
    <rPh sb="2" eb="4">
      <t>ユウケイ</t>
    </rPh>
    <rPh sb="4" eb="6">
      <t>コテイ</t>
    </rPh>
    <rPh sb="6" eb="8">
      <t>シサン</t>
    </rPh>
    <rPh sb="8" eb="10">
      <t>ゲンカ</t>
    </rPh>
    <rPh sb="10" eb="12">
      <t>ショウキャク</t>
    </rPh>
    <rPh sb="12" eb="13">
      <t>リツ</t>
    </rPh>
    <rPh sb="14" eb="15">
      <t>アタイ</t>
    </rPh>
    <rPh sb="16" eb="18">
      <t>ルイジ</t>
    </rPh>
    <rPh sb="18" eb="20">
      <t>ダンタイ</t>
    </rPh>
    <rPh sb="24" eb="25">
      <t>オオ</t>
    </rPh>
    <rPh sb="33" eb="35">
      <t>ショウワ</t>
    </rPh>
    <rPh sb="37" eb="39">
      <t>ネンダイ</t>
    </rPh>
    <rPh sb="43" eb="45">
      <t>ネンダイ</t>
    </rPh>
    <rPh sb="46" eb="49">
      <t>ダイキボ</t>
    </rPh>
    <rPh sb="49" eb="51">
      <t>ジュウタク</t>
    </rPh>
    <rPh sb="51" eb="53">
      <t>カイハツ</t>
    </rPh>
    <rPh sb="54" eb="55">
      <t>トモナ</t>
    </rPh>
    <rPh sb="56" eb="58">
      <t>ケンセツ</t>
    </rPh>
    <rPh sb="60" eb="62">
      <t>スイドウ</t>
    </rPh>
    <rPh sb="62" eb="64">
      <t>シセツ</t>
    </rPh>
    <rPh sb="64" eb="65">
      <t>トウ</t>
    </rPh>
    <rPh sb="66" eb="68">
      <t>タイヨウ</t>
    </rPh>
    <rPh sb="68" eb="70">
      <t>ネンスウ</t>
    </rPh>
    <rPh sb="71" eb="73">
      <t>ケイカ</t>
    </rPh>
    <rPh sb="75" eb="77">
      <t>ジキ</t>
    </rPh>
    <rPh sb="78" eb="79">
      <t>ムカ</t>
    </rPh>
    <rPh sb="87" eb="89">
      <t>カンロ</t>
    </rPh>
    <rPh sb="89" eb="92">
      <t>ケイネンカ</t>
    </rPh>
    <rPh sb="92" eb="93">
      <t>リツ</t>
    </rPh>
    <rPh sb="95" eb="98">
      <t>ダイキボ</t>
    </rPh>
    <rPh sb="98" eb="100">
      <t>ジュウタク</t>
    </rPh>
    <rPh sb="100" eb="102">
      <t>カイハツ</t>
    </rPh>
    <rPh sb="103" eb="104">
      <t>トキ</t>
    </rPh>
    <rPh sb="105" eb="107">
      <t>フセツ</t>
    </rPh>
    <rPh sb="109" eb="111">
      <t>カンロ</t>
    </rPh>
    <rPh sb="112" eb="113">
      <t>オオ</t>
    </rPh>
    <rPh sb="115" eb="117">
      <t>タイヨウ</t>
    </rPh>
    <rPh sb="117" eb="119">
      <t>ネンスウ</t>
    </rPh>
    <rPh sb="120" eb="121">
      <t>ムカ</t>
    </rPh>
    <rPh sb="130" eb="132">
      <t>イッセイ</t>
    </rPh>
    <rPh sb="133" eb="135">
      <t>タイヨウ</t>
    </rPh>
    <rPh sb="135" eb="137">
      <t>ネンスウ</t>
    </rPh>
    <rPh sb="138" eb="140">
      <t>ケイカ</t>
    </rPh>
    <rPh sb="142" eb="144">
      <t>ジキ</t>
    </rPh>
    <rPh sb="145" eb="146">
      <t>ムカ</t>
    </rPh>
    <rPh sb="152" eb="154">
      <t>カンロ</t>
    </rPh>
    <rPh sb="154" eb="156">
      <t>コウシン</t>
    </rPh>
    <rPh sb="156" eb="157">
      <t>リツ</t>
    </rPh>
    <rPh sb="158" eb="160">
      <t>ルイジ</t>
    </rPh>
    <rPh sb="160" eb="162">
      <t>ダンタイ</t>
    </rPh>
    <rPh sb="163" eb="164">
      <t>アタイ</t>
    </rPh>
    <rPh sb="166" eb="167">
      <t>ヒク</t>
    </rPh>
    <rPh sb="168" eb="170">
      <t>ジョウキョウ</t>
    </rPh>
    <rPh sb="176" eb="179">
      <t>ダイキボ</t>
    </rPh>
    <rPh sb="179" eb="181">
      <t>コウシン</t>
    </rPh>
    <rPh sb="181" eb="183">
      <t>ジギョウ</t>
    </rPh>
    <rPh sb="188" eb="191">
      <t>ケイカクテキ</t>
    </rPh>
    <rPh sb="192" eb="194">
      <t>コウシン</t>
    </rPh>
    <rPh sb="196" eb="198">
      <t>ヒツヨウ</t>
    </rPh>
    <phoneticPr fontId="4"/>
  </si>
  <si>
    <t>①の経常収支比率は、100％を超えたものの、平成29年度の中継ポンプ場機械電気設備工事の償却が平成30年度から始まったこと、また、台風による取水施設被災の復旧費用で営業費用が増えたことにより、類似団体の比率を下回った。
③の流動比率は前年度より比率は下がったが、類似団体よりも良好である。
④の企業債残高対給水収益比率は、数年来企業債の新規発行はしておらず、繰上償還等により企業債残高は少なくなっている。
③④とも、これからの大規模更新事業において現預金が減少するので、料金改定や企業債新規発行などを行い、資金確保が必要である。
⑤の料金回収率は100％を下回り、⑥の給水原価の値が前年度より増えた。年間有収水量が減る一方で、給水収益が減り、また営業費用が増えたことが要因である。収益増が見込めないので、費用削減を図る必要がある。
⑦の施設利用率や⑧の有収率は類似団体より大きく下回っている。更新事業においては現有資産のダウンサイジングや老朽管更新を計画的に実施する必要がある。</t>
    <rPh sb="2" eb="4">
      <t>ケイジョウ</t>
    </rPh>
    <rPh sb="4" eb="6">
      <t>シュウシ</t>
    </rPh>
    <rPh sb="6" eb="8">
      <t>ヒリツ</t>
    </rPh>
    <rPh sb="15" eb="16">
      <t>コ</t>
    </rPh>
    <rPh sb="22" eb="24">
      <t>ヘイセイ</t>
    </rPh>
    <rPh sb="26" eb="28">
      <t>ネンド</t>
    </rPh>
    <rPh sb="29" eb="31">
      <t>チュウケイ</t>
    </rPh>
    <rPh sb="34" eb="35">
      <t>ジョウ</t>
    </rPh>
    <rPh sb="35" eb="37">
      <t>キカイ</t>
    </rPh>
    <rPh sb="37" eb="39">
      <t>デンキ</t>
    </rPh>
    <rPh sb="39" eb="41">
      <t>セツビ</t>
    </rPh>
    <rPh sb="41" eb="43">
      <t>コウジ</t>
    </rPh>
    <rPh sb="44" eb="46">
      <t>ショウキャク</t>
    </rPh>
    <rPh sb="47" eb="49">
      <t>ヘイセイ</t>
    </rPh>
    <rPh sb="51" eb="53">
      <t>ネンド</t>
    </rPh>
    <rPh sb="55" eb="56">
      <t>ハジ</t>
    </rPh>
    <rPh sb="65" eb="67">
      <t>タイフウ</t>
    </rPh>
    <rPh sb="70" eb="72">
      <t>シュスイ</t>
    </rPh>
    <rPh sb="72" eb="74">
      <t>シセツ</t>
    </rPh>
    <rPh sb="74" eb="76">
      <t>ヒサイ</t>
    </rPh>
    <rPh sb="77" eb="79">
      <t>フッキュウ</t>
    </rPh>
    <rPh sb="79" eb="81">
      <t>ヒヨウ</t>
    </rPh>
    <rPh sb="82" eb="84">
      <t>エイギョウ</t>
    </rPh>
    <rPh sb="84" eb="86">
      <t>ヒヨウ</t>
    </rPh>
    <rPh sb="87" eb="88">
      <t>フ</t>
    </rPh>
    <rPh sb="96" eb="98">
      <t>ルイジ</t>
    </rPh>
    <rPh sb="98" eb="100">
      <t>ダンタイ</t>
    </rPh>
    <rPh sb="101" eb="103">
      <t>ヒリツ</t>
    </rPh>
    <rPh sb="104" eb="106">
      <t>シタマワ</t>
    </rPh>
    <rPh sb="112" eb="114">
      <t>リュウドウ</t>
    </rPh>
    <rPh sb="114" eb="116">
      <t>ヒリツ</t>
    </rPh>
    <rPh sb="117" eb="120">
      <t>ゼンネンド</t>
    </rPh>
    <rPh sb="122" eb="124">
      <t>ヒリツ</t>
    </rPh>
    <rPh sb="125" eb="126">
      <t>サ</t>
    </rPh>
    <rPh sb="131" eb="133">
      <t>ルイジ</t>
    </rPh>
    <rPh sb="133" eb="135">
      <t>ダンタイ</t>
    </rPh>
    <rPh sb="138" eb="140">
      <t>リョウコウ</t>
    </rPh>
    <rPh sb="147" eb="149">
      <t>キギョウ</t>
    </rPh>
    <rPh sb="149" eb="150">
      <t>サイ</t>
    </rPh>
    <rPh sb="150" eb="152">
      <t>ザンダカ</t>
    </rPh>
    <rPh sb="152" eb="153">
      <t>タイ</t>
    </rPh>
    <rPh sb="153" eb="155">
      <t>キュウスイ</t>
    </rPh>
    <rPh sb="155" eb="157">
      <t>シュウエキ</t>
    </rPh>
    <rPh sb="157" eb="159">
      <t>ヒリツ</t>
    </rPh>
    <rPh sb="161" eb="164">
      <t>スウネンライ</t>
    </rPh>
    <rPh sb="164" eb="166">
      <t>キギョウ</t>
    </rPh>
    <rPh sb="166" eb="167">
      <t>サイ</t>
    </rPh>
    <rPh sb="168" eb="170">
      <t>シンキ</t>
    </rPh>
    <rPh sb="170" eb="172">
      <t>ハッコウ</t>
    </rPh>
    <rPh sb="179" eb="180">
      <t>ク</t>
    </rPh>
    <rPh sb="180" eb="181">
      <t>ア</t>
    </rPh>
    <rPh sb="181" eb="183">
      <t>ショウカン</t>
    </rPh>
    <rPh sb="183" eb="184">
      <t>トウ</t>
    </rPh>
    <rPh sb="187" eb="189">
      <t>キギョウ</t>
    </rPh>
    <rPh sb="189" eb="190">
      <t>サイ</t>
    </rPh>
    <rPh sb="190" eb="192">
      <t>ザンダカ</t>
    </rPh>
    <rPh sb="193" eb="194">
      <t>スク</t>
    </rPh>
    <rPh sb="213" eb="216">
      <t>ダイキボ</t>
    </rPh>
    <rPh sb="216" eb="218">
      <t>コウシン</t>
    </rPh>
    <rPh sb="218" eb="220">
      <t>ジギョウ</t>
    </rPh>
    <rPh sb="224" eb="227">
      <t>ゲンヨキン</t>
    </rPh>
    <rPh sb="228" eb="230">
      <t>ゲンショウ</t>
    </rPh>
    <rPh sb="235" eb="237">
      <t>リョウキン</t>
    </rPh>
    <rPh sb="237" eb="239">
      <t>カイテイ</t>
    </rPh>
    <rPh sb="240" eb="242">
      <t>キギョウ</t>
    </rPh>
    <rPh sb="242" eb="243">
      <t>サイ</t>
    </rPh>
    <rPh sb="243" eb="245">
      <t>シンキ</t>
    </rPh>
    <rPh sb="245" eb="247">
      <t>ハッコウ</t>
    </rPh>
    <rPh sb="250" eb="251">
      <t>オコナ</t>
    </rPh>
    <rPh sb="253" eb="255">
      <t>シキン</t>
    </rPh>
    <rPh sb="255" eb="257">
      <t>カクホ</t>
    </rPh>
    <rPh sb="258" eb="260">
      <t>ヒツヨウ</t>
    </rPh>
    <rPh sb="267" eb="269">
      <t>リョウキン</t>
    </rPh>
    <rPh sb="269" eb="271">
      <t>カイシュウ</t>
    </rPh>
    <rPh sb="271" eb="272">
      <t>リツ</t>
    </rPh>
    <rPh sb="278" eb="280">
      <t>シタマワ</t>
    </rPh>
    <rPh sb="284" eb="286">
      <t>キュウスイ</t>
    </rPh>
    <rPh sb="286" eb="288">
      <t>ゲンカ</t>
    </rPh>
    <rPh sb="289" eb="290">
      <t>アタイ</t>
    </rPh>
    <rPh sb="291" eb="294">
      <t>ゼンネンド</t>
    </rPh>
    <rPh sb="296" eb="297">
      <t>フ</t>
    </rPh>
    <rPh sb="300" eb="302">
      <t>ネンカン</t>
    </rPh>
    <rPh sb="302" eb="304">
      <t>ユウシュウ</t>
    </rPh>
    <rPh sb="304" eb="306">
      <t>スイリョウ</t>
    </rPh>
    <rPh sb="307" eb="308">
      <t>ヘ</t>
    </rPh>
    <rPh sb="309" eb="311">
      <t>イッポウ</t>
    </rPh>
    <rPh sb="313" eb="315">
      <t>キュウスイ</t>
    </rPh>
    <rPh sb="315" eb="317">
      <t>シュウエキ</t>
    </rPh>
    <rPh sb="318" eb="319">
      <t>ヘ</t>
    </rPh>
    <rPh sb="323" eb="325">
      <t>エイギョウ</t>
    </rPh>
    <rPh sb="325" eb="327">
      <t>ヒヨウ</t>
    </rPh>
    <rPh sb="328" eb="329">
      <t>フ</t>
    </rPh>
    <rPh sb="334" eb="336">
      <t>ヨウイン</t>
    </rPh>
    <rPh sb="340" eb="342">
      <t>シュウエキ</t>
    </rPh>
    <rPh sb="342" eb="343">
      <t>ゾウ</t>
    </rPh>
    <rPh sb="344" eb="346">
      <t>ミコ</t>
    </rPh>
    <rPh sb="352" eb="354">
      <t>ヒヨウ</t>
    </rPh>
    <rPh sb="354" eb="356">
      <t>サクゲン</t>
    </rPh>
    <rPh sb="357" eb="358">
      <t>ハカ</t>
    </rPh>
    <rPh sb="359" eb="361">
      <t>ヒツヨウ</t>
    </rPh>
    <rPh sb="368" eb="370">
      <t>シセツ</t>
    </rPh>
    <rPh sb="370" eb="372">
      <t>リヨウ</t>
    </rPh>
    <rPh sb="372" eb="373">
      <t>リツ</t>
    </rPh>
    <rPh sb="376" eb="379">
      <t>ユウシュウリツ</t>
    </rPh>
    <rPh sb="380" eb="382">
      <t>ルイジ</t>
    </rPh>
    <rPh sb="382" eb="384">
      <t>ダンタイ</t>
    </rPh>
    <rPh sb="386" eb="387">
      <t>オオ</t>
    </rPh>
    <rPh sb="389" eb="391">
      <t>シタマワ</t>
    </rPh>
    <rPh sb="396" eb="398">
      <t>コウシン</t>
    </rPh>
    <rPh sb="398" eb="400">
      <t>ジギョウ</t>
    </rPh>
    <rPh sb="405" eb="407">
      <t>ゲンユウ</t>
    </rPh>
    <rPh sb="407" eb="409">
      <t>シサン</t>
    </rPh>
    <rPh sb="419" eb="421">
      <t>ロウキュウ</t>
    </rPh>
    <rPh sb="421" eb="422">
      <t>カン</t>
    </rPh>
    <rPh sb="422" eb="424">
      <t>コウシン</t>
    </rPh>
    <rPh sb="425" eb="428">
      <t>ケイカクテキ</t>
    </rPh>
    <rPh sb="429" eb="431">
      <t>ジッシ</t>
    </rPh>
    <rPh sb="433" eb="435">
      <t>ヒツヨウ</t>
    </rPh>
    <phoneticPr fontId="4"/>
  </si>
  <si>
    <t>平成30年度は74,341千円の当年度純利益を計上したものの、営業損益は313,585千円を計上した会計制度改正による非資金性の長期前受金戻入により当年度純利益を計上したものである。
経常収支比率は100％を超え、流動比率も911.28％と良好である決算となった。しかし、令和3年度から予定している浄水場更新工事には多額の資金を要し、他の水道施設、老朽管路においても更新資金が必要となる。
コスト削減と同時に水道料金の見直し、企業債の新規発行などを行い、安心で安定した水道水の供給と安定経営に努める。</t>
    <rPh sb="0" eb="2">
      <t>ヘイセイ</t>
    </rPh>
    <rPh sb="4" eb="6">
      <t>ネンド</t>
    </rPh>
    <rPh sb="13" eb="15">
      <t>センエン</t>
    </rPh>
    <rPh sb="16" eb="19">
      <t>トウネンド</t>
    </rPh>
    <rPh sb="19" eb="22">
      <t>ジュンリエキ</t>
    </rPh>
    <rPh sb="23" eb="25">
      <t>ケイジョウ</t>
    </rPh>
    <rPh sb="31" eb="33">
      <t>エイギョウ</t>
    </rPh>
    <rPh sb="33" eb="35">
      <t>ソンエキ</t>
    </rPh>
    <rPh sb="43" eb="45">
      <t>センエン</t>
    </rPh>
    <rPh sb="46" eb="48">
      <t>ケイジョウ</t>
    </rPh>
    <rPh sb="50" eb="52">
      <t>カイケイ</t>
    </rPh>
    <rPh sb="52" eb="54">
      <t>セイド</t>
    </rPh>
    <rPh sb="54" eb="56">
      <t>カイセイ</t>
    </rPh>
    <rPh sb="59" eb="60">
      <t>ヒ</t>
    </rPh>
    <rPh sb="60" eb="62">
      <t>シキン</t>
    </rPh>
    <rPh sb="62" eb="63">
      <t>セイ</t>
    </rPh>
    <rPh sb="64" eb="66">
      <t>チョウキ</t>
    </rPh>
    <rPh sb="66" eb="69">
      <t>マエウケキン</t>
    </rPh>
    <rPh sb="69" eb="71">
      <t>レイニュウ</t>
    </rPh>
    <rPh sb="74" eb="77">
      <t>トウネンド</t>
    </rPh>
    <rPh sb="77" eb="80">
      <t>ジュンリエキ</t>
    </rPh>
    <rPh sb="81" eb="83">
      <t>ケイジョウ</t>
    </rPh>
    <rPh sb="92" eb="94">
      <t>ケイジョウ</t>
    </rPh>
    <rPh sb="94" eb="96">
      <t>シュウシ</t>
    </rPh>
    <rPh sb="96" eb="98">
      <t>ヒリツ</t>
    </rPh>
    <rPh sb="104" eb="105">
      <t>コ</t>
    </rPh>
    <rPh sb="107" eb="109">
      <t>リュウドウ</t>
    </rPh>
    <rPh sb="109" eb="111">
      <t>ヒリツ</t>
    </rPh>
    <rPh sb="120" eb="122">
      <t>リョウコウ</t>
    </rPh>
    <rPh sb="125" eb="127">
      <t>ケッサン</t>
    </rPh>
    <rPh sb="136" eb="138">
      <t>レイワ</t>
    </rPh>
    <rPh sb="139" eb="141">
      <t>ネンド</t>
    </rPh>
    <rPh sb="143" eb="145">
      <t>ヨテイ</t>
    </rPh>
    <rPh sb="149" eb="152">
      <t>ジョウスイジョウ</t>
    </rPh>
    <rPh sb="152" eb="154">
      <t>コウシン</t>
    </rPh>
    <rPh sb="154" eb="156">
      <t>コウジ</t>
    </rPh>
    <rPh sb="158" eb="160">
      <t>タガク</t>
    </rPh>
    <rPh sb="161" eb="163">
      <t>シキン</t>
    </rPh>
    <rPh sb="164" eb="165">
      <t>ヨウ</t>
    </rPh>
    <rPh sb="167" eb="168">
      <t>タ</t>
    </rPh>
    <rPh sb="169" eb="171">
      <t>スイドウ</t>
    </rPh>
    <rPh sb="171" eb="173">
      <t>シセツ</t>
    </rPh>
    <rPh sb="174" eb="176">
      <t>ロウキュウ</t>
    </rPh>
    <rPh sb="176" eb="178">
      <t>カンロ</t>
    </rPh>
    <rPh sb="183" eb="185">
      <t>コウシン</t>
    </rPh>
    <rPh sb="185" eb="187">
      <t>シキン</t>
    </rPh>
    <rPh sb="188" eb="190">
      <t>ヒツヨウ</t>
    </rPh>
    <rPh sb="198" eb="200">
      <t>サクゲン</t>
    </rPh>
    <rPh sb="201" eb="203">
      <t>ドウジ</t>
    </rPh>
    <rPh sb="204" eb="206">
      <t>スイドウ</t>
    </rPh>
    <rPh sb="206" eb="208">
      <t>リョウキン</t>
    </rPh>
    <rPh sb="209" eb="211">
      <t>ミナオ</t>
    </rPh>
    <rPh sb="213" eb="215">
      <t>キギョウ</t>
    </rPh>
    <rPh sb="215" eb="216">
      <t>サイ</t>
    </rPh>
    <rPh sb="217" eb="219">
      <t>シンキ</t>
    </rPh>
    <rPh sb="219" eb="221">
      <t>ハッコウ</t>
    </rPh>
    <rPh sb="224" eb="225">
      <t>オコナ</t>
    </rPh>
    <rPh sb="227" eb="229">
      <t>アンシン</t>
    </rPh>
    <rPh sb="230" eb="232">
      <t>アンテイ</t>
    </rPh>
    <rPh sb="234" eb="237">
      <t>スイドウスイ</t>
    </rPh>
    <rPh sb="238" eb="240">
      <t>キョウキュウ</t>
    </rPh>
    <rPh sb="241" eb="243">
      <t>アンテイ</t>
    </rPh>
    <rPh sb="243" eb="245">
      <t>ケイエイ</t>
    </rPh>
    <rPh sb="246" eb="24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</si>
</sst>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0.28999999999999998</c:v>
                </c:pt>
                <c:pt idx="1">
                  <c:v>0.22</c:v>
                </c:pt>
                <c:pt idx="2">
                  <c:v>0.24</c:v>
                </c:pt>
                <c:pt idx="3">
                  <c:v>0.09</c:v>
                </c:pt>
                <c:pt idx="4">
                  <c:v>0.32</c:v>
                </c:pt>
              </c:numCache>
            </c:numRef>
          </c:val>
          <c:extLst>
            <c:ext xmlns:c16="http://schemas.microsoft.com/office/drawing/2014/chart" uri="{C3380CC4-5D6E-409C-BE32-E72D297353CC}">
              <c16:uniqueId val="{00000000-CAF1-415D-9ECD-647C3AF2C6B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CAF1-415D-9ECD-647C3AF2C6B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37.590000000000003</c:v>
                </c:pt>
                <c:pt idx="1">
                  <c:v>37.43</c:v>
                </c:pt>
                <c:pt idx="2">
                  <c:v>37.46</c:v>
                </c:pt>
                <c:pt idx="3">
                  <c:v>38.090000000000003</c:v>
                </c:pt>
                <c:pt idx="4">
                  <c:v>37.54</c:v>
                </c:pt>
              </c:numCache>
            </c:numRef>
          </c:val>
          <c:extLst>
            <c:ext xmlns:c16="http://schemas.microsoft.com/office/drawing/2014/chart" uri="{C3380CC4-5D6E-409C-BE32-E72D297353CC}">
              <c16:uniqueId val="{00000000-427C-42B5-9AFD-F0148E021F3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427C-42B5-9AFD-F0148E021F3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85.43</c:v>
                </c:pt>
                <c:pt idx="1">
                  <c:v>85.4</c:v>
                </c:pt>
                <c:pt idx="2">
                  <c:v>84.94</c:v>
                </c:pt>
                <c:pt idx="3">
                  <c:v>83.21</c:v>
                </c:pt>
                <c:pt idx="4">
                  <c:v>83.45</c:v>
                </c:pt>
              </c:numCache>
            </c:numRef>
          </c:val>
          <c:extLst>
            <c:ext xmlns:c16="http://schemas.microsoft.com/office/drawing/2014/chart" uri="{C3380CC4-5D6E-409C-BE32-E72D297353CC}">
              <c16:uniqueId val="{00000000-5F89-4319-BE8B-555657F48E0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5F89-4319-BE8B-555657F48E0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116.6</c:v>
                </c:pt>
                <c:pt idx="1">
                  <c:v>114.84</c:v>
                </c:pt>
                <c:pt idx="2">
                  <c:v>117.35</c:v>
                </c:pt>
                <c:pt idx="3">
                  <c:v>109.35</c:v>
                </c:pt>
                <c:pt idx="4">
                  <c:v>104.13</c:v>
                </c:pt>
              </c:numCache>
            </c:numRef>
          </c:val>
          <c:extLst>
            <c:ext xmlns:c16="http://schemas.microsoft.com/office/drawing/2014/chart" uri="{C3380CC4-5D6E-409C-BE32-E72D297353CC}">
              <c16:uniqueId val="{00000000-7281-42D4-B23D-211348DF48A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7281-42D4-B23D-211348DF48A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45.42</c:v>
                </c:pt>
                <c:pt idx="1">
                  <c:v>46.71</c:v>
                </c:pt>
                <c:pt idx="2">
                  <c:v>47.7</c:v>
                </c:pt>
                <c:pt idx="3">
                  <c:v>47.66</c:v>
                </c:pt>
                <c:pt idx="4">
                  <c:v>48.47</c:v>
                </c:pt>
              </c:numCache>
            </c:numRef>
          </c:val>
          <c:extLst>
            <c:ext xmlns:c16="http://schemas.microsoft.com/office/drawing/2014/chart" uri="{C3380CC4-5D6E-409C-BE32-E72D297353CC}">
              <c16:uniqueId val="{00000000-0ECA-4560-93F0-3FF9E37FF93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0ECA-4560-93F0-3FF9E37FF93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8.73</c:v>
                </c:pt>
                <c:pt idx="1">
                  <c:v>8.82</c:v>
                </c:pt>
                <c:pt idx="2">
                  <c:v>9.0500000000000007</c:v>
                </c:pt>
                <c:pt idx="3">
                  <c:v>7.79</c:v>
                </c:pt>
                <c:pt idx="4">
                  <c:v>7.65</c:v>
                </c:pt>
              </c:numCache>
            </c:numRef>
          </c:val>
          <c:extLst>
            <c:ext xmlns:c16="http://schemas.microsoft.com/office/drawing/2014/chart" uri="{C3380CC4-5D6E-409C-BE32-E72D297353CC}">
              <c16:uniqueId val="{00000000-D984-4621-A982-FC1CE047D21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D984-4621-A982-FC1CE047D21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3B-4D92-957B-692FB210F90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CA3B-4D92-957B-692FB210F90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963.01</c:v>
                </c:pt>
                <c:pt idx="1">
                  <c:v>1097.49</c:v>
                </c:pt>
                <c:pt idx="2">
                  <c:v>1246.23</c:v>
                </c:pt>
                <c:pt idx="3">
                  <c:v>1214.79</c:v>
                </c:pt>
                <c:pt idx="4">
                  <c:v>911.28</c:v>
                </c:pt>
              </c:numCache>
            </c:numRef>
          </c:val>
          <c:extLst>
            <c:ext xmlns:c16="http://schemas.microsoft.com/office/drawing/2014/chart" uri="{C3380CC4-5D6E-409C-BE32-E72D297353CC}">
              <c16:uniqueId val="{00000000-455A-4E25-A867-D2B42CA32E2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455A-4E25-A867-D2B42CA32E2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220.99</c:v>
                </c:pt>
                <c:pt idx="1">
                  <c:v>208.23</c:v>
                </c:pt>
                <c:pt idx="2">
                  <c:v>195.39</c:v>
                </c:pt>
                <c:pt idx="3">
                  <c:v>182.32</c:v>
                </c:pt>
                <c:pt idx="4">
                  <c:v>168.94</c:v>
                </c:pt>
              </c:numCache>
            </c:numRef>
          </c:val>
          <c:extLst>
            <c:ext xmlns:c16="http://schemas.microsoft.com/office/drawing/2014/chart" uri="{C3380CC4-5D6E-409C-BE32-E72D297353CC}">
              <c16:uniqueId val="{00000000-BCAB-41C3-8178-30B78D771DF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BCAB-41C3-8178-30B78D771DF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113.56</c:v>
                </c:pt>
                <c:pt idx="1">
                  <c:v>112.03</c:v>
                </c:pt>
                <c:pt idx="2">
                  <c:v>116.03</c:v>
                </c:pt>
                <c:pt idx="3">
                  <c:v>106.56</c:v>
                </c:pt>
                <c:pt idx="4">
                  <c:v>98.84</c:v>
                </c:pt>
              </c:numCache>
            </c:numRef>
          </c:val>
          <c:extLst>
            <c:ext xmlns:c16="http://schemas.microsoft.com/office/drawing/2014/chart" uri="{C3380CC4-5D6E-409C-BE32-E72D297353CC}">
              <c16:uniqueId val="{00000000-5699-486A-9F79-F96F0319C92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5699-486A-9F79-F96F0319C92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154.91999999999999</c:v>
                </c:pt>
                <c:pt idx="1">
                  <c:v>156.71</c:v>
                </c:pt>
                <c:pt idx="2">
                  <c:v>151.54</c:v>
                </c:pt>
                <c:pt idx="3">
                  <c:v>165.27</c:v>
                </c:pt>
                <c:pt idx="4">
                  <c:v>178.69</c:v>
                </c:pt>
              </c:numCache>
            </c:numRef>
          </c:val>
          <c:extLst>
            <c:ext xmlns:c16="http://schemas.microsoft.com/office/drawing/2014/chart" uri="{C3380CC4-5D6E-409C-BE32-E72D297353CC}">
              <c16:uniqueId val="{00000000-4600-4560-BBBF-41436494E93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4600-4560-BBBF-41436494E93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和歌山県　橋本市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63024</v>
      </c>
      <c r="AM8" s="70"/>
      <c r="AN8" s="70"/>
      <c r="AO8" s="70"/>
      <c r="AP8" s="70"/>
      <c r="AQ8" s="70"/>
      <c r="AR8" s="70"/>
      <c r="AS8" s="70"/>
      <c r="AT8" s="66">
        <f>データ!$S$6</f>
        <v>130.55000000000001</v>
      </c>
      <c r="AU8" s="67"/>
      <c r="AV8" s="67"/>
      <c r="AW8" s="67"/>
      <c r="AX8" s="67"/>
      <c r="AY8" s="67"/>
      <c r="AZ8" s="67"/>
      <c r="BA8" s="67"/>
      <c r="BB8" s="69">
        <f>データ!$T$6</f>
        <v>482.76</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92.37</v>
      </c>
      <c r="J10" s="67"/>
      <c r="K10" s="67"/>
      <c r="L10" s="67"/>
      <c r="M10" s="67"/>
      <c r="N10" s="67"/>
      <c r="O10" s="68"/>
      <c r="P10" s="69">
        <f>データ!$P$6</f>
        <v>98.47</v>
      </c>
      <c r="Q10" s="69"/>
      <c r="R10" s="69"/>
      <c r="S10" s="69"/>
      <c r="T10" s="69"/>
      <c r="U10" s="69"/>
      <c r="V10" s="69"/>
      <c r="W10" s="70">
        <f>データ!$Q$6</f>
        <v>3560</v>
      </c>
      <c r="X10" s="70"/>
      <c r="Y10" s="70"/>
      <c r="Z10" s="70"/>
      <c r="AA10" s="70"/>
      <c r="AB10" s="70"/>
      <c r="AC10" s="70"/>
      <c r="AD10" s="2"/>
      <c r="AE10" s="2"/>
      <c r="AF10" s="2"/>
      <c r="AG10" s="2"/>
      <c r="AH10" s="4"/>
      <c r="AI10" s="4"/>
      <c r="AJ10" s="4"/>
      <c r="AK10" s="4"/>
      <c r="AL10" s="70">
        <f>データ!$U$6</f>
        <v>61830</v>
      </c>
      <c r="AM10" s="70"/>
      <c r="AN10" s="70"/>
      <c r="AO10" s="70"/>
      <c r="AP10" s="70"/>
      <c r="AQ10" s="70"/>
      <c r="AR10" s="70"/>
      <c r="AS10" s="70"/>
      <c r="AT10" s="66">
        <f>データ!$V$6</f>
        <v>61.09</v>
      </c>
      <c r="AU10" s="67"/>
      <c r="AV10" s="67"/>
      <c r="AW10" s="67"/>
      <c r="AX10" s="67"/>
      <c r="AY10" s="67"/>
      <c r="AZ10" s="67"/>
      <c r="BA10" s="67"/>
      <c r="BB10" s="69">
        <f>データ!$W$6</f>
        <v>1012.11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2Wy9z2cSDURW76VGLQV5GWSNfTwDt6IGC4VZwD4nVeygRyVjpB3u9GzELXjN+/HD32TJ1r2SHkuTn9XNhoYRmA==" saltValue="OekY2vtB6QYmsd6fCSTXH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302031</v>
      </c>
      <c r="D6" s="34">
        <f t="shared" si="3"/>
        <v>46</v>
      </c>
      <c r="E6" s="34">
        <f t="shared" si="3"/>
        <v>1</v>
      </c>
      <c r="F6" s="34">
        <f t="shared" si="3"/>
        <v>0</v>
      </c>
      <c r="G6" s="34">
        <f t="shared" si="3"/>
        <v>1</v>
      </c>
      <c r="H6" s="34" t="str">
        <f t="shared" si="3"/>
        <v>和歌山県　橋本市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92.37</v>
      </c>
      <c r="P6" s="35">
        <f t="shared" si="3"/>
        <v>98.47</v>
      </c>
      <c r="Q6" s="35">
        <f t="shared" si="3"/>
        <v>3560</v>
      </c>
      <c r="R6" s="35">
        <f t="shared" si="3"/>
        <v>63024</v>
      </c>
      <c r="S6" s="35">
        <f t="shared" si="3"/>
        <v>130.55000000000001</v>
      </c>
      <c r="T6" s="35">
        <f t="shared" si="3"/>
        <v>482.76</v>
      </c>
      <c r="U6" s="35">
        <f t="shared" si="3"/>
        <v>61830</v>
      </c>
      <c r="V6" s="35">
        <f t="shared" si="3"/>
        <v>61.09</v>
      </c>
      <c r="W6" s="35">
        <f t="shared" si="3"/>
        <v>1012.11</v>
      </c>
      <c r="X6" s="36">
        <f>IF(X7="",NA(),X7)</f>
        <v>116.6</v>
      </c>
      <c r="Y6" s="36">
        <f t="shared" ref="Y6:AG6" si="4">IF(Y7="",NA(),Y7)</f>
        <v>114.84</v>
      </c>
      <c r="Z6" s="36">
        <f t="shared" si="4"/>
        <v>117.35</v>
      </c>
      <c r="AA6" s="36">
        <f t="shared" si="4"/>
        <v>109.35</v>
      </c>
      <c r="AB6" s="36">
        <f t="shared" si="4"/>
        <v>104.13</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963.01</v>
      </c>
      <c r="AU6" s="36">
        <f t="shared" ref="AU6:BC6" si="6">IF(AU7="",NA(),AU7)</f>
        <v>1097.49</v>
      </c>
      <c r="AV6" s="36">
        <f t="shared" si="6"/>
        <v>1246.23</v>
      </c>
      <c r="AW6" s="36">
        <f t="shared" si="6"/>
        <v>1214.79</v>
      </c>
      <c r="AX6" s="36">
        <f t="shared" si="6"/>
        <v>911.28</v>
      </c>
      <c r="AY6" s="36">
        <f t="shared" si="6"/>
        <v>335.95</v>
      </c>
      <c r="AZ6" s="36">
        <f t="shared" si="6"/>
        <v>346.59</v>
      </c>
      <c r="BA6" s="36">
        <f t="shared" si="6"/>
        <v>357.82</v>
      </c>
      <c r="BB6" s="36">
        <f t="shared" si="6"/>
        <v>355.5</v>
      </c>
      <c r="BC6" s="36">
        <f t="shared" si="6"/>
        <v>349.83</v>
      </c>
      <c r="BD6" s="35" t="str">
        <f>IF(BD7="","",IF(BD7="-","【-】","【"&amp;SUBSTITUTE(TEXT(BD7,"#,##0.00"),"-","△")&amp;"】"))</f>
        <v>【261.93】</v>
      </c>
      <c r="BE6" s="36">
        <f>IF(BE7="",NA(),BE7)</f>
        <v>220.99</v>
      </c>
      <c r="BF6" s="36">
        <f t="shared" ref="BF6:BN6" si="7">IF(BF7="",NA(),BF7)</f>
        <v>208.23</v>
      </c>
      <c r="BG6" s="36">
        <f t="shared" si="7"/>
        <v>195.39</v>
      </c>
      <c r="BH6" s="36">
        <f t="shared" si="7"/>
        <v>182.32</v>
      </c>
      <c r="BI6" s="36">
        <f t="shared" si="7"/>
        <v>168.94</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113.56</v>
      </c>
      <c r="BQ6" s="36">
        <f t="shared" ref="BQ6:BY6" si="8">IF(BQ7="",NA(),BQ7)</f>
        <v>112.03</v>
      </c>
      <c r="BR6" s="36">
        <f t="shared" si="8"/>
        <v>116.03</v>
      </c>
      <c r="BS6" s="36">
        <f t="shared" si="8"/>
        <v>106.56</v>
      </c>
      <c r="BT6" s="36">
        <f t="shared" si="8"/>
        <v>98.84</v>
      </c>
      <c r="BU6" s="36">
        <f t="shared" si="8"/>
        <v>105.21</v>
      </c>
      <c r="BV6" s="36">
        <f t="shared" si="8"/>
        <v>105.71</v>
      </c>
      <c r="BW6" s="36">
        <f t="shared" si="8"/>
        <v>106.01</v>
      </c>
      <c r="BX6" s="36">
        <f t="shared" si="8"/>
        <v>104.57</v>
      </c>
      <c r="BY6" s="36">
        <f t="shared" si="8"/>
        <v>103.54</v>
      </c>
      <c r="BZ6" s="35" t="str">
        <f>IF(BZ7="","",IF(BZ7="-","【-】","【"&amp;SUBSTITUTE(TEXT(BZ7,"#,##0.00"),"-","△")&amp;"】"))</f>
        <v>【103.91】</v>
      </c>
      <c r="CA6" s="36">
        <f>IF(CA7="",NA(),CA7)</f>
        <v>154.91999999999999</v>
      </c>
      <c r="CB6" s="36">
        <f t="shared" ref="CB6:CJ6" si="9">IF(CB7="",NA(),CB7)</f>
        <v>156.71</v>
      </c>
      <c r="CC6" s="36">
        <f t="shared" si="9"/>
        <v>151.54</v>
      </c>
      <c r="CD6" s="36">
        <f t="shared" si="9"/>
        <v>165.27</v>
      </c>
      <c r="CE6" s="36">
        <f t="shared" si="9"/>
        <v>178.69</v>
      </c>
      <c r="CF6" s="36">
        <f t="shared" si="9"/>
        <v>162.59</v>
      </c>
      <c r="CG6" s="36">
        <f t="shared" si="9"/>
        <v>162.15</v>
      </c>
      <c r="CH6" s="36">
        <f t="shared" si="9"/>
        <v>162.24</v>
      </c>
      <c r="CI6" s="36">
        <f t="shared" si="9"/>
        <v>165.47</v>
      </c>
      <c r="CJ6" s="36">
        <f t="shared" si="9"/>
        <v>167.46</v>
      </c>
      <c r="CK6" s="35" t="str">
        <f>IF(CK7="","",IF(CK7="-","【-】","【"&amp;SUBSTITUTE(TEXT(CK7,"#,##0.00"),"-","△")&amp;"】"))</f>
        <v>【167.11】</v>
      </c>
      <c r="CL6" s="36">
        <f>IF(CL7="",NA(),CL7)</f>
        <v>37.590000000000003</v>
      </c>
      <c r="CM6" s="36">
        <f t="shared" ref="CM6:CU6" si="10">IF(CM7="",NA(),CM7)</f>
        <v>37.43</v>
      </c>
      <c r="CN6" s="36">
        <f t="shared" si="10"/>
        <v>37.46</v>
      </c>
      <c r="CO6" s="36">
        <f t="shared" si="10"/>
        <v>38.090000000000003</v>
      </c>
      <c r="CP6" s="36">
        <f t="shared" si="10"/>
        <v>37.54</v>
      </c>
      <c r="CQ6" s="36">
        <f t="shared" si="10"/>
        <v>59.17</v>
      </c>
      <c r="CR6" s="36">
        <f t="shared" si="10"/>
        <v>59.34</v>
      </c>
      <c r="CS6" s="36">
        <f t="shared" si="10"/>
        <v>59.11</v>
      </c>
      <c r="CT6" s="36">
        <f t="shared" si="10"/>
        <v>59.74</v>
      </c>
      <c r="CU6" s="36">
        <f t="shared" si="10"/>
        <v>59.46</v>
      </c>
      <c r="CV6" s="35" t="str">
        <f>IF(CV7="","",IF(CV7="-","【-】","【"&amp;SUBSTITUTE(TEXT(CV7,"#,##0.00"),"-","△")&amp;"】"))</f>
        <v>【60.27】</v>
      </c>
      <c r="CW6" s="36">
        <f>IF(CW7="",NA(),CW7)</f>
        <v>85.43</v>
      </c>
      <c r="CX6" s="36">
        <f t="shared" ref="CX6:DF6" si="11">IF(CX7="",NA(),CX7)</f>
        <v>85.4</v>
      </c>
      <c r="CY6" s="36">
        <f t="shared" si="11"/>
        <v>84.94</v>
      </c>
      <c r="CZ6" s="36">
        <f t="shared" si="11"/>
        <v>83.21</v>
      </c>
      <c r="DA6" s="36">
        <f t="shared" si="11"/>
        <v>83.45</v>
      </c>
      <c r="DB6" s="36">
        <f t="shared" si="11"/>
        <v>87.6</v>
      </c>
      <c r="DC6" s="36">
        <f t="shared" si="11"/>
        <v>87.74</v>
      </c>
      <c r="DD6" s="36">
        <f t="shared" si="11"/>
        <v>87.91</v>
      </c>
      <c r="DE6" s="36">
        <f t="shared" si="11"/>
        <v>87.28</v>
      </c>
      <c r="DF6" s="36">
        <f t="shared" si="11"/>
        <v>87.41</v>
      </c>
      <c r="DG6" s="35" t="str">
        <f>IF(DG7="","",IF(DG7="-","【-】","【"&amp;SUBSTITUTE(TEXT(DG7,"#,##0.00"),"-","△")&amp;"】"))</f>
        <v>【89.92】</v>
      </c>
      <c r="DH6" s="36">
        <f>IF(DH7="",NA(),DH7)</f>
        <v>45.42</v>
      </c>
      <c r="DI6" s="36">
        <f t="shared" ref="DI6:DQ6" si="12">IF(DI7="",NA(),DI7)</f>
        <v>46.71</v>
      </c>
      <c r="DJ6" s="36">
        <f t="shared" si="12"/>
        <v>47.7</v>
      </c>
      <c r="DK6" s="36">
        <f t="shared" si="12"/>
        <v>47.66</v>
      </c>
      <c r="DL6" s="36">
        <f t="shared" si="12"/>
        <v>48.47</v>
      </c>
      <c r="DM6" s="36">
        <f t="shared" si="12"/>
        <v>45.25</v>
      </c>
      <c r="DN6" s="36">
        <f t="shared" si="12"/>
        <v>46.27</v>
      </c>
      <c r="DO6" s="36">
        <f t="shared" si="12"/>
        <v>46.88</v>
      </c>
      <c r="DP6" s="36">
        <f t="shared" si="12"/>
        <v>46.94</v>
      </c>
      <c r="DQ6" s="36">
        <f t="shared" si="12"/>
        <v>47.62</v>
      </c>
      <c r="DR6" s="35" t="str">
        <f>IF(DR7="","",IF(DR7="-","【-】","【"&amp;SUBSTITUTE(TEXT(DR7,"#,##0.00"),"-","△")&amp;"】"))</f>
        <v>【48.85】</v>
      </c>
      <c r="DS6" s="36">
        <f>IF(DS7="",NA(),DS7)</f>
        <v>8.73</v>
      </c>
      <c r="DT6" s="36">
        <f t="shared" ref="DT6:EB6" si="13">IF(DT7="",NA(),DT7)</f>
        <v>8.82</v>
      </c>
      <c r="DU6" s="36">
        <f t="shared" si="13"/>
        <v>9.0500000000000007</v>
      </c>
      <c r="DV6" s="36">
        <f t="shared" si="13"/>
        <v>7.79</v>
      </c>
      <c r="DW6" s="36">
        <f t="shared" si="13"/>
        <v>7.65</v>
      </c>
      <c r="DX6" s="36">
        <f t="shared" si="13"/>
        <v>10.71</v>
      </c>
      <c r="DY6" s="36">
        <f t="shared" si="13"/>
        <v>10.93</v>
      </c>
      <c r="DZ6" s="36">
        <f t="shared" si="13"/>
        <v>13.39</v>
      </c>
      <c r="EA6" s="36">
        <f t="shared" si="13"/>
        <v>14.48</v>
      </c>
      <c r="EB6" s="36">
        <f t="shared" si="13"/>
        <v>16.27</v>
      </c>
      <c r="EC6" s="35" t="str">
        <f>IF(EC7="","",IF(EC7="-","【-】","【"&amp;SUBSTITUTE(TEXT(EC7,"#,##0.00"),"-","△")&amp;"】"))</f>
        <v>【17.80】</v>
      </c>
      <c r="ED6" s="36">
        <f>IF(ED7="",NA(),ED7)</f>
        <v>0.28999999999999998</v>
      </c>
      <c r="EE6" s="36">
        <f t="shared" ref="EE6:EM6" si="14">IF(EE7="",NA(),EE7)</f>
        <v>0.22</v>
      </c>
      <c r="EF6" s="36">
        <f t="shared" si="14"/>
        <v>0.24</v>
      </c>
      <c r="EG6" s="36">
        <f t="shared" si="14"/>
        <v>0.09</v>
      </c>
      <c r="EH6" s="36">
        <f t="shared" si="14"/>
        <v>0.32</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302031</v>
      </c>
      <c r="D7" s="38">
        <v>46</v>
      </c>
      <c r="E7" s="38">
        <v>1</v>
      </c>
      <c r="F7" s="38">
        <v>0</v>
      </c>
      <c r="G7" s="38">
        <v>1</v>
      </c>
      <c r="H7" s="38" t="s">
        <v>93</v>
      </c>
      <c r="I7" s="38" t="s">
        <v>94</v>
      </c>
      <c r="J7" s="38" t="s">
        <v>95</v>
      </c>
      <c r="K7" s="38" t="s">
        <v>96</v>
      </c>
      <c r="L7" s="38" t="s">
        <v>97</v>
      </c>
      <c r="M7" s="38" t="s">
        <v>98</v>
      </c>
      <c r="N7" s="39" t="s">
        <v>99</v>
      </c>
      <c r="O7" s="39">
        <v>92.37</v>
      </c>
      <c r="P7" s="39">
        <v>98.47</v>
      </c>
      <c r="Q7" s="39">
        <v>3560</v>
      </c>
      <c r="R7" s="39">
        <v>63024</v>
      </c>
      <c r="S7" s="39">
        <v>130.55000000000001</v>
      </c>
      <c r="T7" s="39">
        <v>482.76</v>
      </c>
      <c r="U7" s="39">
        <v>61830</v>
      </c>
      <c r="V7" s="39">
        <v>61.09</v>
      </c>
      <c r="W7" s="39">
        <v>1012.11</v>
      </c>
      <c r="X7" s="39">
        <v>116.6</v>
      </c>
      <c r="Y7" s="39">
        <v>114.84</v>
      </c>
      <c r="Z7" s="39">
        <v>117.35</v>
      </c>
      <c r="AA7" s="39">
        <v>109.35</v>
      </c>
      <c r="AB7" s="39">
        <v>104.13</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963.01</v>
      </c>
      <c r="AU7" s="39">
        <v>1097.49</v>
      </c>
      <c r="AV7" s="39">
        <v>1246.23</v>
      </c>
      <c r="AW7" s="39">
        <v>1214.79</v>
      </c>
      <c r="AX7" s="39">
        <v>911.28</v>
      </c>
      <c r="AY7" s="39">
        <v>335.95</v>
      </c>
      <c r="AZ7" s="39">
        <v>346.59</v>
      </c>
      <c r="BA7" s="39">
        <v>357.82</v>
      </c>
      <c r="BB7" s="39">
        <v>355.5</v>
      </c>
      <c r="BC7" s="39">
        <v>349.83</v>
      </c>
      <c r="BD7" s="39">
        <v>261.93</v>
      </c>
      <c r="BE7" s="39">
        <v>220.99</v>
      </c>
      <c r="BF7" s="39">
        <v>208.23</v>
      </c>
      <c r="BG7" s="39">
        <v>195.39</v>
      </c>
      <c r="BH7" s="39">
        <v>182.32</v>
      </c>
      <c r="BI7" s="39">
        <v>168.94</v>
      </c>
      <c r="BJ7" s="39">
        <v>319.82</v>
      </c>
      <c r="BK7" s="39">
        <v>312.02999999999997</v>
      </c>
      <c r="BL7" s="39">
        <v>307.45999999999998</v>
      </c>
      <c r="BM7" s="39">
        <v>312.58</v>
      </c>
      <c r="BN7" s="39">
        <v>314.87</v>
      </c>
      <c r="BO7" s="39">
        <v>270.45999999999998</v>
      </c>
      <c r="BP7" s="39">
        <v>113.56</v>
      </c>
      <c r="BQ7" s="39">
        <v>112.03</v>
      </c>
      <c r="BR7" s="39">
        <v>116.03</v>
      </c>
      <c r="BS7" s="39">
        <v>106.56</v>
      </c>
      <c r="BT7" s="39">
        <v>98.84</v>
      </c>
      <c r="BU7" s="39">
        <v>105.21</v>
      </c>
      <c r="BV7" s="39">
        <v>105.71</v>
      </c>
      <c r="BW7" s="39">
        <v>106.01</v>
      </c>
      <c r="BX7" s="39">
        <v>104.57</v>
      </c>
      <c r="BY7" s="39">
        <v>103.54</v>
      </c>
      <c r="BZ7" s="39">
        <v>103.91</v>
      </c>
      <c r="CA7" s="39">
        <v>154.91999999999999</v>
      </c>
      <c r="CB7" s="39">
        <v>156.71</v>
      </c>
      <c r="CC7" s="39">
        <v>151.54</v>
      </c>
      <c r="CD7" s="39">
        <v>165.27</v>
      </c>
      <c r="CE7" s="39">
        <v>178.69</v>
      </c>
      <c r="CF7" s="39">
        <v>162.59</v>
      </c>
      <c r="CG7" s="39">
        <v>162.15</v>
      </c>
      <c r="CH7" s="39">
        <v>162.24</v>
      </c>
      <c r="CI7" s="39">
        <v>165.47</v>
      </c>
      <c r="CJ7" s="39">
        <v>167.46</v>
      </c>
      <c r="CK7" s="39">
        <v>167.11</v>
      </c>
      <c r="CL7" s="39">
        <v>37.590000000000003</v>
      </c>
      <c r="CM7" s="39">
        <v>37.43</v>
      </c>
      <c r="CN7" s="39">
        <v>37.46</v>
      </c>
      <c r="CO7" s="39">
        <v>38.090000000000003</v>
      </c>
      <c r="CP7" s="39">
        <v>37.54</v>
      </c>
      <c r="CQ7" s="39">
        <v>59.17</v>
      </c>
      <c r="CR7" s="39">
        <v>59.34</v>
      </c>
      <c r="CS7" s="39">
        <v>59.11</v>
      </c>
      <c r="CT7" s="39">
        <v>59.74</v>
      </c>
      <c r="CU7" s="39">
        <v>59.46</v>
      </c>
      <c r="CV7" s="39">
        <v>60.27</v>
      </c>
      <c r="CW7" s="39">
        <v>85.43</v>
      </c>
      <c r="CX7" s="39">
        <v>85.4</v>
      </c>
      <c r="CY7" s="39">
        <v>84.94</v>
      </c>
      <c r="CZ7" s="39">
        <v>83.21</v>
      </c>
      <c r="DA7" s="39">
        <v>83.45</v>
      </c>
      <c r="DB7" s="39">
        <v>87.6</v>
      </c>
      <c r="DC7" s="39">
        <v>87.74</v>
      </c>
      <c r="DD7" s="39">
        <v>87.91</v>
      </c>
      <c r="DE7" s="39">
        <v>87.28</v>
      </c>
      <c r="DF7" s="39">
        <v>87.41</v>
      </c>
      <c r="DG7" s="39">
        <v>89.92</v>
      </c>
      <c r="DH7" s="39">
        <v>45.42</v>
      </c>
      <c r="DI7" s="39">
        <v>46.71</v>
      </c>
      <c r="DJ7" s="39">
        <v>47.7</v>
      </c>
      <c r="DK7" s="39">
        <v>47.66</v>
      </c>
      <c r="DL7" s="39">
        <v>48.47</v>
      </c>
      <c r="DM7" s="39">
        <v>45.25</v>
      </c>
      <c r="DN7" s="39">
        <v>46.27</v>
      </c>
      <c r="DO7" s="39">
        <v>46.88</v>
      </c>
      <c r="DP7" s="39">
        <v>46.94</v>
      </c>
      <c r="DQ7" s="39">
        <v>47.62</v>
      </c>
      <c r="DR7" s="39">
        <v>48.85</v>
      </c>
      <c r="DS7" s="39">
        <v>8.73</v>
      </c>
      <c r="DT7" s="39">
        <v>8.82</v>
      </c>
      <c r="DU7" s="39">
        <v>9.0500000000000007</v>
      </c>
      <c r="DV7" s="39">
        <v>7.79</v>
      </c>
      <c r="DW7" s="39">
        <v>7.65</v>
      </c>
      <c r="DX7" s="39">
        <v>10.71</v>
      </c>
      <c r="DY7" s="39">
        <v>10.93</v>
      </c>
      <c r="DZ7" s="39">
        <v>13.39</v>
      </c>
      <c r="EA7" s="39">
        <v>14.48</v>
      </c>
      <c r="EB7" s="39">
        <v>16.27</v>
      </c>
      <c r="EC7" s="39">
        <v>17.8</v>
      </c>
      <c r="ED7" s="39">
        <v>0.28999999999999998</v>
      </c>
      <c r="EE7" s="39">
        <v>0.22</v>
      </c>
      <c r="EF7" s="39">
        <v>0.24</v>
      </c>
      <c r="EG7" s="39">
        <v>0.09</v>
      </c>
      <c r="EH7" s="39">
        <v>0.32</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橋本市</cp:lastModifiedBy>
  <cp:lastPrinted>2020-01-17T06:12:18Z</cp:lastPrinted>
  <dcterms:created xsi:type="dcterms:W3CDTF">2019-12-05T04:23:16Z</dcterms:created>
  <dcterms:modified xsi:type="dcterms:W3CDTF">2020-01-17T06:35:15Z</dcterms:modified>
  <cp:category/>
</cp:coreProperties>
</file>