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saki\Desktop\公開通知 【【照会　28〆】公営企業に係る「経営比較分析表」の分析等について】\提出書類\"/>
    </mc:Choice>
  </mc:AlternateContent>
  <workbookProtection workbookAlgorithmName="SHA-512" workbookHashValue="XP4l27NTZOa1nJwdzkpFGxDBMpiVH3Gb0cmS4xA0xdcv1m9oNxxPOq6JsMqlyP39LLuwsAbqph/ZAJGLVBmy/w==" workbookSaltValue="k2HW1NyHP8pb8n6V2DxHE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<sst xmlns="http://schemas.openxmlformats.org/spreadsheetml/2006/main" count="240" uniqueCount="128">
  <si>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</si>
  <si>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</si>
  <si>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</si>
  <si>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</si>
  <si>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</si>
  <si>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</si>
  <si>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</si>
  <si>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</si>
  <si>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</si>
  <si>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</si>
  <si>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</si>
  <si>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</si>
  <si>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</si>
  <si>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</si>
  <si>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</si>
  <si>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</si>
  <si>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</si>
  <si>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</si>
  <si>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</si>
  <si>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</si>
  <si>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</si>
  <si>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</si>
  <si>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</si>
  <si>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</si>
  <si>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</si>
  <si>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</si>
  <si>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</si>
  <si>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</si>
  <si>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</si>
  <si>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</si>
  <si>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</si>
  <si>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</si>
  <si>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</si>
  <si>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</si>
  <si>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</si>
  <si>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</si>
  <si>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</si>
  <si>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</si>
  <si>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</si>
  <si>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</si>
  <si>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</si>
  <si>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</si>
  <si>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</si>
  <si>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</si>
  <si>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</si>
  <si>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</si>
  <si>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</si>
  <si>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</si>
  <si>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</si>
  <si>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</si>
  <si>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</si>
  <si>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</si>
  <si>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</si>
  <si>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</si>
  <si>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</si>
  <si>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</si>
  <si>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</si>
  <si>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</si>
  <si>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</si>
  <si>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</si>
  <si>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</si>
  <si>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</si>
  <si>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</si>
  <si>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</si>
  <si>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</si>
  <si>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</si>
  <si>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</si>
  <si>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</si>
  <si>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</si>
  <si>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</si>
  <si>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</si>
  <si>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</si>
  <si>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</si>
  <si>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</si>
  <si>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</si>
  <si>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</si>
  <si>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</si>
  <si>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</si>
  <si>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</si>
  <si>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</si>
  <si>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</si>
  <si>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</si>
  <si>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</si>
  <si>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</si>
  <si>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</si>
  <si>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</si>
  <si>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</si>
  <si>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</si>
  <si>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</si>
  <si>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</si>
  <si>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</si>
  <si>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</si>
  <si>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</si>
  <si>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</si>
  <si>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</si>
  <si>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</si>
  <si>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</si>
  <si>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</si>
  <si>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</si>
  <si>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</si>
  <si>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</si>
  <si>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</si>
  <si>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</si>
  <si>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</si>
  <si>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</si>
  <si>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</si>
  <si>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</si>
  <si>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</si>
  <si>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</si>
  <si>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</si>
  <si>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</si>
  <si>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</si>
  <si>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</si>
  <si>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</si>
  <si>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</si>
  <si>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</si>
  <si>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</si>
  <si>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</si>
  <si>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</si>
  <si>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</si>
  <si>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</si>
  <si>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</si>
  <si>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</si>
  <si>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</si>
  <si>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</si>
  <si>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事業の着手時に埋設した管渠で現在20年経過しているが、管渠の耐用年数が50年であることを考えると、老朽化による管渠改善・更新は現時点においては必要ないものと思われる。平成26年度に管詰りの解消等軽微な修繕工事を実施しているため、③管渠改善率について、僅かながら数値上反映されている。類似団体平均値との乖離は大きいが、前述のとおり当町の実情を踏まえると特に問題はないと考える。しかしながら、管渠の老朽化は避けられないものであるため、処理施設・設備等を含めた総合的な維持管理計画の策定や改築・更新に係る財源の確保が今後の課題となる。</t>
    <rPh sb="0" eb="1">
      <t>トウ</t>
    </rPh>
    <rPh sb="1" eb="3">
      <t>ジギョウ</t>
    </rPh>
    <rPh sb="4" eb="6">
      <t>チャクシュ</t>
    </rPh>
    <rPh sb="6" eb="7">
      <t>ジ</t>
    </rPh>
    <rPh sb="8" eb="10">
      <t>マイセツ</t>
    </rPh>
    <rPh sb="12" eb="13">
      <t>カン</t>
    </rPh>
    <rPh sb="13" eb="14">
      <t>キョ</t>
    </rPh>
    <rPh sb="15" eb="17">
      <t>ゲンザイ</t>
    </rPh>
    <rPh sb="19" eb="20">
      <t>ネン</t>
    </rPh>
    <rPh sb="20" eb="22">
      <t>ケイカ</t>
    </rPh>
    <rPh sb="28" eb="29">
      <t>カン</t>
    </rPh>
    <rPh sb="29" eb="30">
      <t>キョ</t>
    </rPh>
    <rPh sb="31" eb="33">
      <t>タイヨウ</t>
    </rPh>
    <rPh sb="33" eb="35">
      <t>ネンスウ</t>
    </rPh>
    <rPh sb="38" eb="39">
      <t>ネン</t>
    </rPh>
    <rPh sb="45" eb="46">
      <t>カンガ</t>
    </rPh>
    <rPh sb="50" eb="53">
      <t>ロウキュウカ</t>
    </rPh>
    <rPh sb="56" eb="57">
      <t>カン</t>
    </rPh>
    <rPh sb="57" eb="58">
      <t>キョ</t>
    </rPh>
    <rPh sb="58" eb="60">
      <t>カイゼン</t>
    </rPh>
    <rPh sb="61" eb="63">
      <t>コウシン</t>
    </rPh>
    <rPh sb="64" eb="67">
      <t>ゲンジテン</t>
    </rPh>
    <rPh sb="72" eb="74">
      <t>ヒツヨウ</t>
    </rPh>
    <rPh sb="79" eb="80">
      <t>オモ</t>
    </rPh>
    <rPh sb="84" eb="86">
      <t>ヘイセイ</t>
    </rPh>
    <rPh sb="88" eb="90">
      <t>ネンド</t>
    </rPh>
    <rPh sb="91" eb="92">
      <t>カン</t>
    </rPh>
    <rPh sb="92" eb="93">
      <t>ツマ</t>
    </rPh>
    <rPh sb="95" eb="97">
      <t>カイショウ</t>
    </rPh>
    <rPh sb="97" eb="98">
      <t>トウ</t>
    </rPh>
    <rPh sb="98" eb="100">
      <t>ケイビ</t>
    </rPh>
    <rPh sb="101" eb="103">
      <t>シュウゼン</t>
    </rPh>
    <rPh sb="103" eb="105">
      <t>コウジ</t>
    </rPh>
    <rPh sb="106" eb="108">
      <t>ジッシ</t>
    </rPh>
    <rPh sb="126" eb="127">
      <t>ワズ</t>
    </rPh>
    <rPh sb="131" eb="133">
      <t>スウチ</t>
    </rPh>
    <rPh sb="133" eb="134">
      <t>ジョウ</t>
    </rPh>
    <rPh sb="134" eb="136">
      <t>ハンエイ</t>
    </rPh>
    <rPh sb="142" eb="144">
      <t>ルイジ</t>
    </rPh>
    <rPh sb="144" eb="146">
      <t>ダンタイ</t>
    </rPh>
    <rPh sb="146" eb="148">
      <t>ヘイキン</t>
    </rPh>
    <rPh sb="148" eb="149">
      <t>チ</t>
    </rPh>
    <rPh sb="151" eb="153">
      <t>カイリ</t>
    </rPh>
    <rPh sb="154" eb="155">
      <t>オオ</t>
    </rPh>
    <rPh sb="159" eb="161">
      <t>ゼンジュツ</t>
    </rPh>
    <rPh sb="165" eb="167">
      <t>トウチョウ</t>
    </rPh>
    <rPh sb="168" eb="170">
      <t>ジツジョウ</t>
    </rPh>
    <rPh sb="171" eb="172">
      <t>フ</t>
    </rPh>
    <rPh sb="176" eb="177">
      <t>トク</t>
    </rPh>
    <rPh sb="178" eb="180">
      <t>モンダイ</t>
    </rPh>
    <rPh sb="184" eb="185">
      <t>カンガ</t>
    </rPh>
    <rPh sb="195" eb="196">
      <t>カン</t>
    </rPh>
    <rPh sb="196" eb="197">
      <t>キョ</t>
    </rPh>
    <rPh sb="198" eb="201">
      <t>ロウキュウカ</t>
    </rPh>
    <rPh sb="202" eb="203">
      <t>サ</t>
    </rPh>
    <rPh sb="216" eb="218">
      <t>ショリ</t>
    </rPh>
    <rPh sb="218" eb="220">
      <t>シセツ</t>
    </rPh>
    <rPh sb="221" eb="223">
      <t>セツビ</t>
    </rPh>
    <rPh sb="223" eb="224">
      <t>トウ</t>
    </rPh>
    <rPh sb="225" eb="226">
      <t>フク</t>
    </rPh>
    <rPh sb="228" eb="231">
      <t>ソウゴウテキ</t>
    </rPh>
    <rPh sb="232" eb="234">
      <t>イジ</t>
    </rPh>
    <rPh sb="234" eb="236">
      <t>カンリ</t>
    </rPh>
    <rPh sb="236" eb="238">
      <t>ケイカク</t>
    </rPh>
    <rPh sb="239" eb="241">
      <t>サクテイ</t>
    </rPh>
    <rPh sb="242" eb="244">
      <t>カイチク</t>
    </rPh>
    <rPh sb="245" eb="247">
      <t>コウシン</t>
    </rPh>
    <rPh sb="248" eb="249">
      <t>カカ</t>
    </rPh>
    <rPh sb="250" eb="252">
      <t>ザイゲン</t>
    </rPh>
    <rPh sb="253" eb="255">
      <t>カクホ</t>
    </rPh>
    <rPh sb="256" eb="258">
      <t>コンゴ</t>
    </rPh>
    <rPh sb="259" eb="261">
      <t>カダイ</t>
    </rPh>
    <phoneticPr fontId="4"/>
  </si>
  <si>
    <t>当事業は、平成10年度から着手し、上富田浄化センターが完成した平成19年度に供用開始となった。　現在、全体整備計画面積291haに対し、整備済面積が104ha、整備進捗率35.7％となっている。下水道の整備拡大に伴う長期債償還金の負担増に加え、処理施設内の設備の老朽化により維持管理費が年々増加傾向にあることから町の財政を圧迫している状況である。そのため今後、町の財政負担や将来の処理人口の減少等を勘案し、整備計画区域の縮小も視野に全体計画・事業計画の見直しが必要となる。下水道への接続率の向上に努め、安定した歳入確保と更なる運営の効率化を進め、経営健全化を図る必要がある。</t>
    <rPh sb="0" eb="1">
      <t>トウ</t>
    </rPh>
    <rPh sb="1" eb="3">
      <t>ジギョウ</t>
    </rPh>
    <rPh sb="5" eb="7">
      <t>ヘイセイ</t>
    </rPh>
    <rPh sb="9" eb="11">
      <t>ネンド</t>
    </rPh>
    <rPh sb="13" eb="15">
      <t>チャクシュ</t>
    </rPh>
    <rPh sb="17" eb="20">
      <t>カミトンダ</t>
    </rPh>
    <rPh sb="20" eb="22">
      <t>ジョウカ</t>
    </rPh>
    <rPh sb="27" eb="29">
      <t>カンセイ</t>
    </rPh>
    <rPh sb="31" eb="33">
      <t>ヘイセイ</t>
    </rPh>
    <rPh sb="35" eb="37">
      <t>ネンド</t>
    </rPh>
    <rPh sb="38" eb="40">
      <t>キョウヨウ</t>
    </rPh>
    <rPh sb="40" eb="42">
      <t>カイシ</t>
    </rPh>
    <rPh sb="48" eb="50">
      <t>ゲンザイ</t>
    </rPh>
    <rPh sb="51" eb="53">
      <t>ゼンタイ</t>
    </rPh>
    <rPh sb="53" eb="55">
      <t>セイビ</t>
    </rPh>
    <rPh sb="55" eb="57">
      <t>ケイカク</t>
    </rPh>
    <rPh sb="57" eb="59">
      <t>メンセキ</t>
    </rPh>
    <rPh sb="65" eb="66">
      <t>タイ</t>
    </rPh>
    <rPh sb="68" eb="70">
      <t>セイビ</t>
    </rPh>
    <rPh sb="70" eb="71">
      <t>ズ</t>
    </rPh>
    <rPh sb="71" eb="73">
      <t>メンセキ</t>
    </rPh>
    <rPh sb="80" eb="82">
      <t>セイビ</t>
    </rPh>
    <rPh sb="82" eb="84">
      <t>シンチョク</t>
    </rPh>
    <rPh sb="84" eb="85">
      <t>リツ</t>
    </rPh>
    <rPh sb="97" eb="100">
      <t>ゲスイドウ</t>
    </rPh>
    <rPh sb="101" eb="103">
      <t>セイビ</t>
    </rPh>
    <rPh sb="103" eb="105">
      <t>カクダイ</t>
    </rPh>
    <rPh sb="106" eb="107">
      <t>トモナ</t>
    </rPh>
    <rPh sb="108" eb="111">
      <t>チョウキサイ</t>
    </rPh>
    <rPh sb="111" eb="114">
      <t>ショウカンキン</t>
    </rPh>
    <rPh sb="115" eb="118">
      <t>フタンゾウ</t>
    </rPh>
    <rPh sb="119" eb="120">
      <t>クワ</t>
    </rPh>
    <rPh sb="122" eb="124">
      <t>ショリ</t>
    </rPh>
    <rPh sb="124" eb="126">
      <t>シセツ</t>
    </rPh>
    <rPh sb="126" eb="127">
      <t>ナイ</t>
    </rPh>
    <rPh sb="128" eb="130">
      <t>セツビ</t>
    </rPh>
    <rPh sb="131" eb="134">
      <t>ロウキュウカ</t>
    </rPh>
    <rPh sb="137" eb="139">
      <t>イジ</t>
    </rPh>
    <rPh sb="139" eb="142">
      <t>カンリヒ</t>
    </rPh>
    <rPh sb="143" eb="145">
      <t>ネンネン</t>
    </rPh>
    <rPh sb="145" eb="147">
      <t>ゾウカ</t>
    </rPh>
    <rPh sb="147" eb="149">
      <t>ケイコウ</t>
    </rPh>
    <rPh sb="156" eb="157">
      <t>チョウ</t>
    </rPh>
    <rPh sb="158" eb="160">
      <t>ザイセイ</t>
    </rPh>
    <rPh sb="161" eb="163">
      <t>アッパク</t>
    </rPh>
    <rPh sb="167" eb="169">
      <t>ジョウキョウ</t>
    </rPh>
    <rPh sb="177" eb="179">
      <t>コンゴ</t>
    </rPh>
    <rPh sb="180" eb="181">
      <t>チョウ</t>
    </rPh>
    <rPh sb="182" eb="184">
      <t>ザイセイ</t>
    </rPh>
    <rPh sb="184" eb="186">
      <t>フタン</t>
    </rPh>
    <rPh sb="187" eb="189">
      <t>ショウライ</t>
    </rPh>
    <rPh sb="190" eb="192">
      <t>ショリ</t>
    </rPh>
    <rPh sb="192" eb="194">
      <t>ジンコウ</t>
    </rPh>
    <rPh sb="195" eb="197">
      <t>ゲンショウ</t>
    </rPh>
    <rPh sb="197" eb="198">
      <t>トウ</t>
    </rPh>
    <rPh sb="199" eb="201">
      <t>カンアン</t>
    </rPh>
    <rPh sb="203" eb="205">
      <t>セイビ</t>
    </rPh>
    <rPh sb="205" eb="207">
      <t>ケイカク</t>
    </rPh>
    <rPh sb="207" eb="209">
      <t>クイキ</t>
    </rPh>
    <rPh sb="210" eb="212">
      <t>シュクショウ</t>
    </rPh>
    <rPh sb="213" eb="215">
      <t>シヤ</t>
    </rPh>
    <rPh sb="216" eb="218">
      <t>ゼンタイ</t>
    </rPh>
    <rPh sb="218" eb="220">
      <t>ケイカク</t>
    </rPh>
    <rPh sb="221" eb="223">
      <t>ジギョウ</t>
    </rPh>
    <rPh sb="223" eb="225">
      <t>ケイカク</t>
    </rPh>
    <rPh sb="226" eb="228">
      <t>ミナオ</t>
    </rPh>
    <rPh sb="230" eb="232">
      <t>ヒツヨウ</t>
    </rPh>
    <rPh sb="236" eb="239">
      <t>ゲスイドウ</t>
    </rPh>
    <rPh sb="241" eb="243">
      <t>セツゾク</t>
    </rPh>
    <rPh sb="243" eb="244">
      <t>リツ</t>
    </rPh>
    <rPh sb="245" eb="247">
      <t>コウジョウ</t>
    </rPh>
    <rPh sb="248" eb="249">
      <t>ツト</t>
    </rPh>
    <rPh sb="251" eb="253">
      <t>アンテイ</t>
    </rPh>
    <rPh sb="255" eb="257">
      <t>サイニュウ</t>
    </rPh>
    <rPh sb="257" eb="259">
      <t>カクホ</t>
    </rPh>
    <rPh sb="260" eb="261">
      <t>サラ</t>
    </rPh>
    <rPh sb="263" eb="265">
      <t>ウンエイ</t>
    </rPh>
    <rPh sb="266" eb="269">
      <t>コウリツカ</t>
    </rPh>
    <rPh sb="270" eb="271">
      <t>スス</t>
    </rPh>
    <rPh sb="273" eb="275">
      <t>ケイエイ</t>
    </rPh>
    <rPh sb="275" eb="278">
      <t>ケンゼンカ</t>
    </rPh>
    <rPh sb="279" eb="280">
      <t>ハカ</t>
    </rPh>
    <rPh sb="281" eb="283">
      <t>ヒツヨウ</t>
    </rPh>
    <phoneticPr fontId="4"/>
  </si>
  <si>
    <t>①収益的収支比率について、整備区域の拡大に伴う使用料収入増に加え一般会計からの繰入金の増により数値上改善しているように見えるものの、実態としては光熱水費や修繕費等の維持管理費、長期債償還金も増加しているため、一般会計からの繰入金に頼らざるを得ない厳しい状況である。④企業債残高対事業規模比率について、前述のとおり使用料収入が増加しているものの、整備区域の拡大に伴い、企業債残高が増加しており類似団体平均値を大きく上回っている。要因としては、浄化センターやポンプ場等の多額の建設投資額に対し、下水道の整備進捗率が低く使用料収入が追いついていないことや、接続率の低迷が考えられる。接続率の向上に努め、更なる使用料収入の確保を図れるかが課題となる。⑤経費回収率について、一般会計からの繰入基準の適正化に伴う内訳の見直しにより汚水処理費の割合が低くなったため大幅な改善となった。しかしながら収入増による改善ではないため、使用料値上の検討とあわせて経費削減に努める必要がある。⑥汚水処理原価について、前述と同じく一般会計からの繰入基準の適正化に伴う内訳の見直しにより汚水処理費の割合が低くなったこが原価を引き下げた要因である。今後も接続率の向上と地域に合った処理方法の検討が課題となる。⑦施設利用率について、整備区域の拡大とともに汚水処理水量も増加しているため当該値は上昇している。施設の増改築にあたっては将来の汚水処理人口の減少等を踏まえ適切な施設規模を検討していく必要がある。⑧水洗化率について、ほぼ横ばいの状況にある。安定した歳入確保と公共水域の水質保全のため、地域に合った処理方法の検討、水洗化促進の啓発が課題である。</t>
    <rPh sb="13" eb="15">
      <t>セイビ</t>
    </rPh>
    <rPh sb="15" eb="17">
      <t>クイキ</t>
    </rPh>
    <rPh sb="18" eb="20">
      <t>カクダイ</t>
    </rPh>
    <rPh sb="21" eb="22">
      <t>トモナ</t>
    </rPh>
    <rPh sb="23" eb="25">
      <t>シヨウ</t>
    </rPh>
    <rPh sb="25" eb="26">
      <t>リョウ</t>
    </rPh>
    <rPh sb="26" eb="28">
      <t>シュウニュウ</t>
    </rPh>
    <rPh sb="28" eb="29">
      <t>ゾウ</t>
    </rPh>
    <rPh sb="30" eb="31">
      <t>クワ</t>
    </rPh>
    <rPh sb="32" eb="34">
      <t>イッパン</t>
    </rPh>
    <rPh sb="34" eb="36">
      <t>カイケイ</t>
    </rPh>
    <rPh sb="39" eb="41">
      <t>クリイレ</t>
    </rPh>
    <rPh sb="41" eb="42">
      <t>キン</t>
    </rPh>
    <rPh sb="47" eb="49">
      <t>スウチ</t>
    </rPh>
    <rPh sb="49" eb="50">
      <t>ジョウ</t>
    </rPh>
    <rPh sb="50" eb="52">
      <t>カイゼン</t>
    </rPh>
    <rPh sb="59" eb="60">
      <t>ミ</t>
    </rPh>
    <rPh sb="66" eb="68">
      <t>ジッタイ</t>
    </rPh>
    <rPh sb="72" eb="74">
      <t>コウネツ</t>
    </rPh>
    <rPh sb="74" eb="75">
      <t>スイ</t>
    </rPh>
    <rPh sb="75" eb="76">
      <t>ヒ</t>
    </rPh>
    <rPh sb="77" eb="80">
      <t>シュウゼンヒ</t>
    </rPh>
    <rPh sb="80" eb="81">
      <t>トウ</t>
    </rPh>
    <rPh sb="82" eb="84">
      <t>イジ</t>
    </rPh>
    <rPh sb="84" eb="86">
      <t>カンリ</t>
    </rPh>
    <rPh sb="86" eb="87">
      <t>ヒ</t>
    </rPh>
    <rPh sb="88" eb="91">
      <t>チョウキサイ</t>
    </rPh>
    <rPh sb="91" eb="94">
      <t>ショウカンキン</t>
    </rPh>
    <rPh sb="95" eb="97">
      <t>ゾウカ</t>
    </rPh>
    <rPh sb="104" eb="106">
      <t>イッパン</t>
    </rPh>
    <rPh sb="106" eb="108">
      <t>カイケイ</t>
    </rPh>
    <rPh sb="111" eb="113">
      <t>クリイレ</t>
    </rPh>
    <rPh sb="113" eb="114">
      <t>キン</t>
    </rPh>
    <rPh sb="115" eb="116">
      <t>タヨ</t>
    </rPh>
    <rPh sb="120" eb="121">
      <t>エ</t>
    </rPh>
    <rPh sb="123" eb="124">
      <t>キビ</t>
    </rPh>
    <rPh sb="126" eb="128">
      <t>ジョウキョウ</t>
    </rPh>
    <rPh sb="133" eb="135">
      <t>キギョウ</t>
    </rPh>
    <rPh sb="135" eb="136">
      <t>サイ</t>
    </rPh>
    <rPh sb="136" eb="138">
      <t>ザンダカ</t>
    </rPh>
    <rPh sb="138" eb="139">
      <t>タイ</t>
    </rPh>
    <rPh sb="139" eb="141">
      <t>ジギョウ</t>
    </rPh>
    <rPh sb="141" eb="143">
      <t>キボ</t>
    </rPh>
    <rPh sb="143" eb="145">
      <t>ヒリツ</t>
    </rPh>
    <rPh sb="150" eb="152">
      <t>ゼンジュツ</t>
    </rPh>
    <rPh sb="156" eb="158">
      <t>シヨウ</t>
    </rPh>
    <rPh sb="158" eb="159">
      <t>リョウ</t>
    </rPh>
    <rPh sb="159" eb="161">
      <t>シュウニュウ</t>
    </rPh>
    <rPh sb="162" eb="164">
      <t>ゾウカ</t>
    </rPh>
    <rPh sb="172" eb="174">
      <t>セイビ</t>
    </rPh>
    <rPh sb="174" eb="176">
      <t>クイキ</t>
    </rPh>
    <rPh sb="177" eb="179">
      <t>カクダイ</t>
    </rPh>
    <rPh sb="180" eb="181">
      <t>トモナ</t>
    </rPh>
    <rPh sb="183" eb="185">
      <t>キギョウ</t>
    </rPh>
    <rPh sb="185" eb="186">
      <t>サイ</t>
    </rPh>
    <rPh sb="186" eb="188">
      <t>ザンダカ</t>
    </rPh>
    <rPh sb="189" eb="191">
      <t>ゾウカ</t>
    </rPh>
    <rPh sb="195" eb="197">
      <t>ルイジ</t>
    </rPh>
    <rPh sb="197" eb="199">
      <t>ダンタイ</t>
    </rPh>
    <rPh sb="199" eb="202">
      <t>ヘイキンチ</t>
    </rPh>
    <rPh sb="203" eb="204">
      <t>オオ</t>
    </rPh>
    <rPh sb="206" eb="208">
      <t>ウワマワ</t>
    </rPh>
    <rPh sb="213" eb="215">
      <t>ヨウイン</t>
    </rPh>
    <rPh sb="220" eb="222">
      <t>ジョウカ</t>
    </rPh>
    <rPh sb="230" eb="231">
      <t>ジョウ</t>
    </rPh>
    <rPh sb="231" eb="232">
      <t>トウ</t>
    </rPh>
    <rPh sb="233" eb="235">
      <t>タガク</t>
    </rPh>
    <rPh sb="245" eb="248">
      <t>ゲスイドウ</t>
    </rPh>
    <rPh sb="249" eb="251">
      <t>セイビ</t>
    </rPh>
    <rPh sb="251" eb="253">
      <t>シンチョク</t>
    </rPh>
    <rPh sb="253" eb="254">
      <t>リツ</t>
    </rPh>
    <rPh sb="255" eb="256">
      <t>ヒク</t>
    </rPh>
    <rPh sb="275" eb="277">
      <t>セツゾク</t>
    </rPh>
    <rPh sb="277" eb="278">
      <t>リツ</t>
    </rPh>
    <rPh sb="279" eb="281">
      <t>テイメイ</t>
    </rPh>
    <rPh sb="282" eb="283">
      <t>カンガ</t>
    </rPh>
    <rPh sb="288" eb="290">
      <t>セツゾク</t>
    </rPh>
    <rPh sb="290" eb="291">
      <t>リツ</t>
    </rPh>
    <rPh sb="292" eb="294">
      <t>コウジョウ</t>
    </rPh>
    <rPh sb="295" eb="296">
      <t>ツト</t>
    </rPh>
    <rPh sb="298" eb="299">
      <t>サラ</t>
    </rPh>
    <rPh sb="301" eb="303">
      <t>シヨウ</t>
    </rPh>
    <rPh sb="303" eb="304">
      <t>リョウ</t>
    </rPh>
    <rPh sb="304" eb="306">
      <t>シュウニュウ</t>
    </rPh>
    <rPh sb="307" eb="309">
      <t>カクホ</t>
    </rPh>
    <rPh sb="310" eb="311">
      <t>ハカ</t>
    </rPh>
    <rPh sb="315" eb="317">
      <t>カダイ</t>
    </rPh>
    <rPh sb="322" eb="324">
      <t>ケイヒ</t>
    </rPh>
    <rPh sb="324" eb="326">
      <t>カイシュウ</t>
    </rPh>
    <rPh sb="326" eb="327">
      <t>リツ</t>
    </rPh>
    <rPh sb="332" eb="334">
      <t>イッパン</t>
    </rPh>
    <rPh sb="334" eb="336">
      <t>カイケイ</t>
    </rPh>
    <rPh sb="339" eb="341">
      <t>クリイレ</t>
    </rPh>
    <rPh sb="341" eb="343">
      <t>キジュン</t>
    </rPh>
    <rPh sb="344" eb="347">
      <t>テキセイカ</t>
    </rPh>
    <rPh sb="348" eb="349">
      <t>トモナ</t>
    </rPh>
    <rPh sb="350" eb="352">
      <t>ウチワケ</t>
    </rPh>
    <rPh sb="353" eb="355">
      <t>ミナオ</t>
    </rPh>
    <rPh sb="359" eb="361">
      <t>オスイ</t>
    </rPh>
    <rPh sb="361" eb="363">
      <t>ショリ</t>
    </rPh>
    <rPh sb="363" eb="364">
      <t>ヒ</t>
    </rPh>
    <rPh sb="365" eb="367">
      <t>ワリアイ</t>
    </rPh>
    <rPh sb="368" eb="369">
      <t>ヒク</t>
    </rPh>
    <rPh sb="375" eb="377">
      <t>オオハバ</t>
    </rPh>
    <rPh sb="378" eb="380">
      <t>カイゼン</t>
    </rPh>
    <rPh sb="391" eb="393">
      <t>シュウニュウ</t>
    </rPh>
    <rPh sb="393" eb="394">
      <t>ゾウ</t>
    </rPh>
    <rPh sb="397" eb="399">
      <t>カイゼン</t>
    </rPh>
    <rPh sb="406" eb="408">
      <t>シヨウ</t>
    </rPh>
    <rPh sb="408" eb="409">
      <t>リョウ</t>
    </rPh>
    <rPh sb="409" eb="411">
      <t>ネアゲ</t>
    </rPh>
    <rPh sb="412" eb="414">
      <t>ケントウ</t>
    </rPh>
    <rPh sb="419" eb="421">
      <t>ケイヒ</t>
    </rPh>
    <rPh sb="421" eb="423">
      <t>サクゲン</t>
    </rPh>
    <rPh sb="424" eb="425">
      <t>ツト</t>
    </rPh>
    <rPh sb="427" eb="429">
      <t>ヒツヨウ</t>
    </rPh>
    <rPh sb="434" eb="436">
      <t>オスイ</t>
    </rPh>
    <rPh sb="436" eb="438">
      <t>ショリ</t>
    </rPh>
    <rPh sb="438" eb="440">
      <t>ゲンカ</t>
    </rPh>
    <rPh sb="445" eb="447">
      <t>ゼンジュツ</t>
    </rPh>
    <rPh sb="448" eb="449">
      <t>オナ</t>
    </rPh>
    <rPh sb="494" eb="496">
      <t>ゲンカ</t>
    </rPh>
    <rPh sb="497" eb="498">
      <t>ヒ</t>
    </rPh>
    <rPh sb="499" eb="500">
      <t>サ</t>
    </rPh>
    <rPh sb="502" eb="504">
      <t>ヨウイン</t>
    </rPh>
    <rPh sb="508" eb="510">
      <t>コンゴ</t>
    </rPh>
    <rPh sb="511" eb="513">
      <t>セツゾク</t>
    </rPh>
    <rPh sb="513" eb="514">
      <t>リツ</t>
    </rPh>
    <rPh sb="515" eb="517">
      <t>コウジョウ</t>
    </rPh>
    <rPh sb="518" eb="520">
      <t>チイキ</t>
    </rPh>
    <rPh sb="521" eb="522">
      <t>ア</t>
    </rPh>
    <rPh sb="524" eb="526">
      <t>ショリ</t>
    </rPh>
    <rPh sb="526" eb="528">
      <t>ホウホウ</t>
    </rPh>
    <rPh sb="529" eb="531">
      <t>ケントウ</t>
    </rPh>
    <rPh sb="532" eb="534">
      <t>カダイ</t>
    </rPh>
    <rPh sb="539" eb="541">
      <t>シセツ</t>
    </rPh>
    <rPh sb="541" eb="544">
      <t>リヨウリツ</t>
    </rPh>
    <rPh sb="549" eb="551">
      <t>セイビ</t>
    </rPh>
    <rPh sb="551" eb="553">
      <t>クイキ</t>
    </rPh>
    <rPh sb="554" eb="556">
      <t>カクダイ</t>
    </rPh>
    <rPh sb="560" eb="562">
      <t>オスイ</t>
    </rPh>
    <rPh sb="562" eb="564">
      <t>ショリ</t>
    </rPh>
    <rPh sb="564" eb="566">
      <t>スイリョウ</t>
    </rPh>
    <rPh sb="567" eb="569">
      <t>ゾウカ</t>
    </rPh>
    <rPh sb="575" eb="577">
      <t>トウガイ</t>
    </rPh>
    <rPh sb="577" eb="578">
      <t>チ</t>
    </rPh>
    <rPh sb="579" eb="581">
      <t>ジョウショウ</t>
    </rPh>
    <rPh sb="586" eb="588">
      <t>シセツ</t>
    </rPh>
    <rPh sb="589" eb="592">
      <t>ゾウカイチク</t>
    </rPh>
    <rPh sb="598" eb="600">
      <t>ショウライ</t>
    </rPh>
    <rPh sb="601" eb="603">
      <t>オスイ</t>
    </rPh>
    <rPh sb="603" eb="605">
      <t>ショリ</t>
    </rPh>
    <rPh sb="605" eb="607">
      <t>ジンコウ</t>
    </rPh>
    <rPh sb="608" eb="610">
      <t>ゲンショウ</t>
    </rPh>
    <rPh sb="610" eb="611">
      <t>トウ</t>
    </rPh>
    <rPh sb="612" eb="613">
      <t>フ</t>
    </rPh>
    <rPh sb="615" eb="617">
      <t>テキセツ</t>
    </rPh>
    <rPh sb="618" eb="620">
      <t>シセツ</t>
    </rPh>
    <rPh sb="620" eb="622">
      <t>キボ</t>
    </rPh>
    <rPh sb="623" eb="625">
      <t>ケントウ</t>
    </rPh>
    <rPh sb="629" eb="631">
      <t>ヒツヨウ</t>
    </rPh>
    <rPh sb="636" eb="639">
      <t>スイセンカ</t>
    </rPh>
    <rPh sb="639" eb="640">
      <t>リツ</t>
    </rPh>
    <rPh sb="647" eb="648">
      <t>ヨコ</t>
    </rPh>
    <rPh sb="651" eb="653">
      <t>ジョウキョウ</t>
    </rPh>
    <rPh sb="657" eb="659">
      <t>アンテイ</t>
    </rPh>
    <rPh sb="661" eb="663">
      <t>サイニュウ</t>
    </rPh>
    <rPh sb="663" eb="665">
      <t>カクホ</t>
    </rPh>
    <rPh sb="666" eb="668">
      <t>コウキョウ</t>
    </rPh>
    <rPh sb="668" eb="670">
      <t>スイイキ</t>
    </rPh>
    <rPh sb="671" eb="673">
      <t>スイシツ</t>
    </rPh>
    <rPh sb="673" eb="675">
      <t>ホゼン</t>
    </rPh>
    <rPh sb="693" eb="696">
      <t>スイセンカ</t>
    </rPh>
    <rPh sb="696" eb="698">
      <t>ソクシン</t>
    </rPh>
    <rPh sb="699" eb="701">
      <t>ケイハツ</t>
    </rPh>
    <rPh sb="702" eb="70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</si>
</sst>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31D-4AE5-9336-D38F88D235A7}"/>
            </c:ext>
          </c:extLst>
        </c:ser>
        <c:dLbls>
          <c:showLegendKey val="0"/>
          <c:showVal val="0"/>
          <c:showCatName val="0"/>
          <c:showSerName val="0"/>
          <c:showPercent val="0"/>
          <c:showBubbleSize val="0"/>
        </c:dLbls>
        <c:gapWidth val="150"/>
        <c:axId val="245085152"/>
        <c:axId val="2450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B31D-4AE5-9336-D38F88D235A7}"/>
            </c:ext>
          </c:extLst>
        </c:ser>
        <c:dLbls>
          <c:showLegendKey val="0"/>
          <c:showVal val="0"/>
          <c:showCatName val="0"/>
          <c:showSerName val="0"/>
          <c:showPercent val="0"/>
          <c:showBubbleSize val="0"/>
        </c:dLbls>
        <c:marker val="1"/>
        <c:smooth val="0"/>
        <c:axId val="245085152"/>
        <c:axId val="245085536"/>
      </c:lineChart>
      <c:dateAx>
        <c:axId val="245085152"/>
        <c:scaling>
          <c:orientation val="minMax"/>
        </c:scaling>
        <c:delete val="1"/>
        <c:axPos val="b"/>
        <c:numFmt formatCode="ge" sourceLinked="1"/>
        <c:majorTickMark val="none"/>
        <c:minorTickMark val="none"/>
        <c:tickLblPos val="none"/>
        <c:crossAx val="245085536"/>
        <c:crosses val="autoZero"/>
        <c:auto val="1"/>
        <c:lblOffset val="100"/>
        <c:baseTimeUnit val="years"/>
      </c:dateAx>
      <c:valAx>
        <c:axId val="2450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33.04</c:v>
                </c:pt>
                <c:pt idx="1">
                  <c:v>34.549999999999997</c:v>
                </c:pt>
                <c:pt idx="2">
                  <c:v>35.270000000000003</c:v>
                </c:pt>
                <c:pt idx="3">
                  <c:v>35.9</c:v>
                </c:pt>
                <c:pt idx="4">
                  <c:v>36.68</c:v>
                </c:pt>
              </c:numCache>
            </c:numRef>
          </c:val>
          <c:extLst xmlns:c16r2="http://schemas.microsoft.com/office/drawing/2015/06/chart">
            <c:ext xmlns:c16="http://schemas.microsoft.com/office/drawing/2014/chart" uri="{C3380CC4-5D6E-409C-BE32-E72D297353CC}">
              <c16:uniqueId val="{00000000-F0CE-405E-B335-267FFD539CB3}"/>
            </c:ext>
          </c:extLst>
        </c:ser>
        <c:dLbls>
          <c:showLegendKey val="0"/>
          <c:showVal val="0"/>
          <c:showCatName val="0"/>
          <c:showSerName val="0"/>
          <c:showPercent val="0"/>
          <c:showBubbleSize val="0"/>
        </c:dLbls>
        <c:gapWidth val="150"/>
        <c:axId val="245743384"/>
        <c:axId val="2457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F0CE-405E-B335-267FFD539CB3}"/>
            </c:ext>
          </c:extLst>
        </c:ser>
        <c:dLbls>
          <c:showLegendKey val="0"/>
          <c:showVal val="0"/>
          <c:showCatName val="0"/>
          <c:showSerName val="0"/>
          <c:showPercent val="0"/>
          <c:showBubbleSize val="0"/>
        </c:dLbls>
        <c:marker val="1"/>
        <c:smooth val="0"/>
        <c:axId val="245743384"/>
        <c:axId val="245743776"/>
      </c:lineChart>
      <c:dateAx>
        <c:axId val="245743384"/>
        <c:scaling>
          <c:orientation val="minMax"/>
        </c:scaling>
        <c:delete val="1"/>
        <c:axPos val="b"/>
        <c:numFmt formatCode="ge" sourceLinked="1"/>
        <c:majorTickMark val="none"/>
        <c:minorTickMark val="none"/>
        <c:tickLblPos val="none"/>
        <c:crossAx val="245743776"/>
        <c:crosses val="autoZero"/>
        <c:auto val="1"/>
        <c:lblOffset val="100"/>
        <c:baseTimeUnit val="years"/>
      </c:dateAx>
      <c:valAx>
        <c:axId val="2457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4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55</c:v>
                </c:pt>
                <c:pt idx="1">
                  <c:v>55.23</c:v>
                </c:pt>
                <c:pt idx="2">
                  <c:v>55.06</c:v>
                </c:pt>
                <c:pt idx="3">
                  <c:v>55.73</c:v>
                </c:pt>
                <c:pt idx="4">
                  <c:v>55.4</c:v>
                </c:pt>
              </c:numCache>
            </c:numRef>
          </c:val>
          <c:extLst xmlns:c16r2="http://schemas.microsoft.com/office/drawing/2015/06/chart">
            <c:ext xmlns:c16="http://schemas.microsoft.com/office/drawing/2014/chart" uri="{C3380CC4-5D6E-409C-BE32-E72D297353CC}">
              <c16:uniqueId val="{00000000-966C-45F3-A88C-6B1856C83C4A}"/>
            </c:ext>
          </c:extLst>
        </c:ser>
        <c:dLbls>
          <c:showLegendKey val="0"/>
          <c:showVal val="0"/>
          <c:showCatName val="0"/>
          <c:showSerName val="0"/>
          <c:showPercent val="0"/>
          <c:showBubbleSize val="0"/>
        </c:dLbls>
        <c:gapWidth val="150"/>
        <c:axId val="245703480"/>
        <c:axId val="24574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966C-45F3-A88C-6B1856C83C4A}"/>
            </c:ext>
          </c:extLst>
        </c:ser>
        <c:dLbls>
          <c:showLegendKey val="0"/>
          <c:showVal val="0"/>
          <c:showCatName val="0"/>
          <c:showSerName val="0"/>
          <c:showPercent val="0"/>
          <c:showBubbleSize val="0"/>
        </c:dLbls>
        <c:marker val="1"/>
        <c:smooth val="0"/>
        <c:axId val="245703480"/>
        <c:axId val="245744952"/>
      </c:lineChart>
      <c:dateAx>
        <c:axId val="245703480"/>
        <c:scaling>
          <c:orientation val="minMax"/>
        </c:scaling>
        <c:delete val="1"/>
        <c:axPos val="b"/>
        <c:numFmt formatCode="ge" sourceLinked="1"/>
        <c:majorTickMark val="none"/>
        <c:minorTickMark val="none"/>
        <c:tickLblPos val="none"/>
        <c:crossAx val="245744952"/>
        <c:crosses val="autoZero"/>
        <c:auto val="1"/>
        <c:lblOffset val="100"/>
        <c:baseTimeUnit val="years"/>
      </c:dateAx>
      <c:valAx>
        <c:axId val="2457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0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58.25</c:v>
                </c:pt>
                <c:pt idx="1">
                  <c:v>57.87</c:v>
                </c:pt>
                <c:pt idx="2">
                  <c:v>55.1</c:v>
                </c:pt>
                <c:pt idx="3">
                  <c:v>52.12</c:v>
                </c:pt>
                <c:pt idx="4">
                  <c:v>64.37</c:v>
                </c:pt>
              </c:numCache>
            </c:numRef>
          </c:val>
          <c:extLst xmlns:c16r2="http://schemas.microsoft.com/office/drawing/2015/06/chart">
            <c:ext xmlns:c16="http://schemas.microsoft.com/office/drawing/2014/chart" uri="{C3380CC4-5D6E-409C-BE32-E72D297353CC}">
              <c16:uniqueId val="{00000000-C82A-4E59-9BAB-42FD9B4786F8}"/>
            </c:ext>
          </c:extLst>
        </c:ser>
        <c:dLbls>
          <c:showLegendKey val="0"/>
          <c:showVal val="0"/>
          <c:showCatName val="0"/>
          <c:showSerName val="0"/>
          <c:showPercent val="0"/>
          <c:showBubbleSize val="0"/>
        </c:dLbls>
        <c:gapWidth val="150"/>
        <c:axId val="245160040"/>
        <c:axId val="24516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2A-4E59-9BAB-42FD9B4786F8}"/>
            </c:ext>
          </c:extLst>
        </c:ser>
        <c:dLbls>
          <c:showLegendKey val="0"/>
          <c:showVal val="0"/>
          <c:showCatName val="0"/>
          <c:showSerName val="0"/>
          <c:showPercent val="0"/>
          <c:showBubbleSize val="0"/>
        </c:dLbls>
        <c:marker val="1"/>
        <c:smooth val="0"/>
        <c:axId val="245160040"/>
        <c:axId val="245160424"/>
      </c:lineChart>
      <c:dateAx>
        <c:axId val="245160040"/>
        <c:scaling>
          <c:orientation val="minMax"/>
        </c:scaling>
        <c:delete val="1"/>
        <c:axPos val="b"/>
        <c:numFmt formatCode="ge" sourceLinked="1"/>
        <c:majorTickMark val="none"/>
        <c:minorTickMark val="none"/>
        <c:tickLblPos val="none"/>
        <c:crossAx val="245160424"/>
        <c:crosses val="autoZero"/>
        <c:auto val="1"/>
        <c:lblOffset val="100"/>
        <c:baseTimeUnit val="years"/>
      </c:dateAx>
      <c:valAx>
        <c:axId val="24516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CB-44E8-82D0-E42E9F0C4430}"/>
            </c:ext>
          </c:extLst>
        </c:ser>
        <c:dLbls>
          <c:showLegendKey val="0"/>
          <c:showVal val="0"/>
          <c:showCatName val="0"/>
          <c:showSerName val="0"/>
          <c:showPercent val="0"/>
          <c:showBubbleSize val="0"/>
        </c:dLbls>
        <c:gapWidth val="150"/>
        <c:axId val="245142496"/>
        <c:axId val="2451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CB-44E8-82D0-E42E9F0C4430}"/>
            </c:ext>
          </c:extLst>
        </c:ser>
        <c:dLbls>
          <c:showLegendKey val="0"/>
          <c:showVal val="0"/>
          <c:showCatName val="0"/>
          <c:showSerName val="0"/>
          <c:showPercent val="0"/>
          <c:showBubbleSize val="0"/>
        </c:dLbls>
        <c:marker val="1"/>
        <c:smooth val="0"/>
        <c:axId val="245142496"/>
        <c:axId val="245144928"/>
      </c:lineChart>
      <c:dateAx>
        <c:axId val="245142496"/>
        <c:scaling>
          <c:orientation val="minMax"/>
        </c:scaling>
        <c:delete val="1"/>
        <c:axPos val="b"/>
        <c:numFmt formatCode="ge" sourceLinked="1"/>
        <c:majorTickMark val="none"/>
        <c:minorTickMark val="none"/>
        <c:tickLblPos val="none"/>
        <c:crossAx val="245144928"/>
        <c:crosses val="autoZero"/>
        <c:auto val="1"/>
        <c:lblOffset val="100"/>
        <c:baseTimeUnit val="years"/>
      </c:dateAx>
      <c:valAx>
        <c:axId val="2451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E7-4983-93D7-ABC66876B909}"/>
            </c:ext>
          </c:extLst>
        </c:ser>
        <c:dLbls>
          <c:showLegendKey val="0"/>
          <c:showVal val="0"/>
          <c:showCatName val="0"/>
          <c:showSerName val="0"/>
          <c:showPercent val="0"/>
          <c:showBubbleSize val="0"/>
        </c:dLbls>
        <c:gapWidth val="150"/>
        <c:axId val="245317288"/>
        <c:axId val="24531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E7-4983-93D7-ABC66876B909}"/>
            </c:ext>
          </c:extLst>
        </c:ser>
        <c:dLbls>
          <c:showLegendKey val="0"/>
          <c:showVal val="0"/>
          <c:showCatName val="0"/>
          <c:showSerName val="0"/>
          <c:showPercent val="0"/>
          <c:showBubbleSize val="0"/>
        </c:dLbls>
        <c:marker val="1"/>
        <c:smooth val="0"/>
        <c:axId val="245317288"/>
        <c:axId val="245317672"/>
      </c:lineChart>
      <c:dateAx>
        <c:axId val="245317288"/>
        <c:scaling>
          <c:orientation val="minMax"/>
        </c:scaling>
        <c:delete val="1"/>
        <c:axPos val="b"/>
        <c:numFmt formatCode="ge" sourceLinked="1"/>
        <c:majorTickMark val="none"/>
        <c:minorTickMark val="none"/>
        <c:tickLblPos val="none"/>
        <c:crossAx val="245317672"/>
        <c:crosses val="autoZero"/>
        <c:auto val="1"/>
        <c:lblOffset val="100"/>
        <c:baseTimeUnit val="years"/>
      </c:dateAx>
      <c:valAx>
        <c:axId val="24531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80-46DC-9EC0-3814E9E27DA0}"/>
            </c:ext>
          </c:extLst>
        </c:ser>
        <c:dLbls>
          <c:showLegendKey val="0"/>
          <c:showVal val="0"/>
          <c:showCatName val="0"/>
          <c:showSerName val="0"/>
          <c:showPercent val="0"/>
          <c:showBubbleSize val="0"/>
        </c:dLbls>
        <c:gapWidth val="150"/>
        <c:axId val="138579424"/>
        <c:axId val="2457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80-46DC-9EC0-3814E9E27DA0}"/>
            </c:ext>
          </c:extLst>
        </c:ser>
        <c:dLbls>
          <c:showLegendKey val="0"/>
          <c:showVal val="0"/>
          <c:showCatName val="0"/>
          <c:showSerName val="0"/>
          <c:showPercent val="0"/>
          <c:showBubbleSize val="0"/>
        </c:dLbls>
        <c:marker val="1"/>
        <c:smooth val="0"/>
        <c:axId val="138579424"/>
        <c:axId val="245702304"/>
      </c:lineChart>
      <c:dateAx>
        <c:axId val="138579424"/>
        <c:scaling>
          <c:orientation val="minMax"/>
        </c:scaling>
        <c:delete val="1"/>
        <c:axPos val="b"/>
        <c:numFmt formatCode="ge" sourceLinked="1"/>
        <c:majorTickMark val="none"/>
        <c:minorTickMark val="none"/>
        <c:tickLblPos val="none"/>
        <c:crossAx val="245702304"/>
        <c:crosses val="autoZero"/>
        <c:auto val="1"/>
        <c:lblOffset val="100"/>
        <c:baseTimeUnit val="years"/>
      </c:dateAx>
      <c:valAx>
        <c:axId val="2457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54-46A5-8BC6-28D1EC1B79EB}"/>
            </c:ext>
          </c:extLst>
        </c:ser>
        <c:dLbls>
          <c:showLegendKey val="0"/>
          <c:showVal val="0"/>
          <c:showCatName val="0"/>
          <c:showSerName val="0"/>
          <c:showPercent val="0"/>
          <c:showBubbleSize val="0"/>
        </c:dLbls>
        <c:gapWidth val="150"/>
        <c:axId val="245703872"/>
        <c:axId val="24570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54-46A5-8BC6-28D1EC1B79EB}"/>
            </c:ext>
          </c:extLst>
        </c:ser>
        <c:dLbls>
          <c:showLegendKey val="0"/>
          <c:showVal val="0"/>
          <c:showCatName val="0"/>
          <c:showSerName val="0"/>
          <c:showPercent val="0"/>
          <c:showBubbleSize val="0"/>
        </c:dLbls>
        <c:marker val="1"/>
        <c:smooth val="0"/>
        <c:axId val="245703872"/>
        <c:axId val="245704264"/>
      </c:lineChart>
      <c:dateAx>
        <c:axId val="245703872"/>
        <c:scaling>
          <c:orientation val="minMax"/>
        </c:scaling>
        <c:delete val="1"/>
        <c:axPos val="b"/>
        <c:numFmt formatCode="ge" sourceLinked="1"/>
        <c:majorTickMark val="none"/>
        <c:minorTickMark val="none"/>
        <c:tickLblPos val="none"/>
        <c:crossAx val="245704264"/>
        <c:crosses val="autoZero"/>
        <c:auto val="1"/>
        <c:lblOffset val="100"/>
        <c:baseTimeUnit val="years"/>
      </c:dateAx>
      <c:valAx>
        <c:axId val="24570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3383.82</c:v>
                </c:pt>
                <c:pt idx="1">
                  <c:v>3265.64</c:v>
                </c:pt>
                <c:pt idx="2">
                  <c:v>4696.58</c:v>
                </c:pt>
                <c:pt idx="3">
                  <c:v>2725.34</c:v>
                </c:pt>
                <c:pt idx="4">
                  <c:v>2659.64</c:v>
                </c:pt>
              </c:numCache>
            </c:numRef>
          </c:val>
          <c:extLst xmlns:c16r2="http://schemas.microsoft.com/office/drawing/2015/06/chart">
            <c:ext xmlns:c16="http://schemas.microsoft.com/office/drawing/2014/chart" uri="{C3380CC4-5D6E-409C-BE32-E72D297353CC}">
              <c16:uniqueId val="{00000000-37BB-4823-B1F9-F9BC94F2CC1F}"/>
            </c:ext>
          </c:extLst>
        </c:ser>
        <c:dLbls>
          <c:showLegendKey val="0"/>
          <c:showVal val="0"/>
          <c:showCatName val="0"/>
          <c:showSerName val="0"/>
          <c:showPercent val="0"/>
          <c:showBubbleSize val="0"/>
        </c:dLbls>
        <c:gapWidth val="150"/>
        <c:axId val="245705440"/>
        <c:axId val="24570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37BB-4823-B1F9-F9BC94F2CC1F}"/>
            </c:ext>
          </c:extLst>
        </c:ser>
        <c:dLbls>
          <c:showLegendKey val="0"/>
          <c:showVal val="0"/>
          <c:showCatName val="0"/>
          <c:showSerName val="0"/>
          <c:showPercent val="0"/>
          <c:showBubbleSize val="0"/>
        </c:dLbls>
        <c:marker val="1"/>
        <c:smooth val="0"/>
        <c:axId val="245705440"/>
        <c:axId val="245705832"/>
      </c:lineChart>
      <c:dateAx>
        <c:axId val="245705440"/>
        <c:scaling>
          <c:orientation val="minMax"/>
        </c:scaling>
        <c:delete val="1"/>
        <c:axPos val="b"/>
        <c:numFmt formatCode="ge" sourceLinked="1"/>
        <c:majorTickMark val="none"/>
        <c:minorTickMark val="none"/>
        <c:tickLblPos val="none"/>
        <c:crossAx val="245705832"/>
        <c:crosses val="autoZero"/>
        <c:auto val="1"/>
        <c:lblOffset val="100"/>
        <c:baseTimeUnit val="years"/>
      </c:dateAx>
      <c:valAx>
        <c:axId val="24570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35.04</c:v>
                </c:pt>
                <c:pt idx="1">
                  <c:v>36.65</c:v>
                </c:pt>
                <c:pt idx="2">
                  <c:v>43.92</c:v>
                </c:pt>
                <c:pt idx="3">
                  <c:v>43.99</c:v>
                </c:pt>
                <c:pt idx="4">
                  <c:v>100</c:v>
                </c:pt>
              </c:numCache>
            </c:numRef>
          </c:val>
          <c:extLst xmlns:c16r2="http://schemas.microsoft.com/office/drawing/2015/06/chart">
            <c:ext xmlns:c16="http://schemas.microsoft.com/office/drawing/2014/chart" uri="{C3380CC4-5D6E-409C-BE32-E72D297353CC}">
              <c16:uniqueId val="{00000000-4CF8-49D6-A8D4-9AC0FF2A9214}"/>
            </c:ext>
          </c:extLst>
        </c:ser>
        <c:dLbls>
          <c:showLegendKey val="0"/>
          <c:showVal val="0"/>
          <c:showCatName val="0"/>
          <c:showSerName val="0"/>
          <c:showPercent val="0"/>
          <c:showBubbleSize val="0"/>
        </c:dLbls>
        <c:gapWidth val="150"/>
        <c:axId val="245488128"/>
        <c:axId val="24548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4CF8-49D6-A8D4-9AC0FF2A9214}"/>
            </c:ext>
          </c:extLst>
        </c:ser>
        <c:dLbls>
          <c:showLegendKey val="0"/>
          <c:showVal val="0"/>
          <c:showCatName val="0"/>
          <c:showSerName val="0"/>
          <c:showPercent val="0"/>
          <c:showBubbleSize val="0"/>
        </c:dLbls>
        <c:marker val="1"/>
        <c:smooth val="0"/>
        <c:axId val="245488128"/>
        <c:axId val="245488520"/>
      </c:lineChart>
      <c:dateAx>
        <c:axId val="245488128"/>
        <c:scaling>
          <c:orientation val="minMax"/>
        </c:scaling>
        <c:delete val="1"/>
        <c:axPos val="b"/>
        <c:numFmt formatCode="ge" sourceLinked="1"/>
        <c:majorTickMark val="none"/>
        <c:minorTickMark val="none"/>
        <c:tickLblPos val="none"/>
        <c:crossAx val="245488520"/>
        <c:crosses val="autoZero"/>
        <c:auto val="1"/>
        <c:lblOffset val="100"/>
        <c:baseTimeUnit val="years"/>
      </c:dateAx>
      <c:valAx>
        <c:axId val="24548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392.27</c:v>
                </c:pt>
                <c:pt idx="1">
                  <c:v>383.64</c:v>
                </c:pt>
                <c:pt idx="2">
                  <c:v>352.98</c:v>
                </c:pt>
                <c:pt idx="3">
                  <c:v>377.81</c:v>
                </c:pt>
                <c:pt idx="4">
                  <c:v>164.91</c:v>
                </c:pt>
              </c:numCache>
            </c:numRef>
          </c:val>
          <c:extLst xmlns:c16r2="http://schemas.microsoft.com/office/drawing/2015/06/chart">
            <c:ext xmlns:c16="http://schemas.microsoft.com/office/drawing/2014/chart" uri="{C3380CC4-5D6E-409C-BE32-E72D297353CC}">
              <c16:uniqueId val="{00000000-43EA-4507-A801-A26368020F12}"/>
            </c:ext>
          </c:extLst>
        </c:ser>
        <c:dLbls>
          <c:showLegendKey val="0"/>
          <c:showVal val="0"/>
          <c:showCatName val="0"/>
          <c:showSerName val="0"/>
          <c:showPercent val="0"/>
          <c:showBubbleSize val="0"/>
        </c:dLbls>
        <c:gapWidth val="150"/>
        <c:axId val="245489696"/>
        <c:axId val="24549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43EA-4507-A801-A26368020F12}"/>
            </c:ext>
          </c:extLst>
        </c:ser>
        <c:dLbls>
          <c:showLegendKey val="0"/>
          <c:showVal val="0"/>
          <c:showCatName val="0"/>
          <c:showSerName val="0"/>
          <c:showPercent val="0"/>
          <c:showBubbleSize val="0"/>
        </c:dLbls>
        <c:marker val="1"/>
        <c:smooth val="0"/>
        <c:axId val="245489696"/>
        <c:axId val="245490088"/>
      </c:lineChart>
      <c:dateAx>
        <c:axId val="245489696"/>
        <c:scaling>
          <c:orientation val="minMax"/>
        </c:scaling>
        <c:delete val="1"/>
        <c:axPos val="b"/>
        <c:numFmt formatCode="ge" sourceLinked="1"/>
        <c:majorTickMark val="none"/>
        <c:minorTickMark val="none"/>
        <c:tickLblPos val="none"/>
        <c:crossAx val="245490088"/>
        <c:crosses val="autoZero"/>
        <c:auto val="1"/>
        <c:lblOffset val="100"/>
        <c:baseTimeUnit val="years"/>
      </c:dateAx>
      <c:valAx>
        <c:axId val="24549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4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上富田町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15628</v>
      </c>
      <c r="AM8" s="49"/>
      <c r="AN8" s="49"/>
      <c r="AO8" s="49"/>
      <c r="AP8" s="49"/>
      <c r="AQ8" s="49"/>
      <c r="AR8" s="49"/>
      <c r="AS8" s="49"/>
      <c r="AT8" s="44">
        <f>データ!T6</f>
        <v>57.37</v>
      </c>
      <c r="AU8" s="44"/>
      <c r="AV8" s="44"/>
      <c r="AW8" s="44"/>
      <c r="AX8" s="44"/>
      <c r="AY8" s="44"/>
      <c r="AZ8" s="44"/>
      <c r="BA8" s="44"/>
      <c r="BB8" s="44">
        <f>データ!U6</f>
        <v>272.41000000000003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27.73</v>
      </c>
      <c r="Q10" s="44"/>
      <c r="R10" s="44"/>
      <c r="S10" s="44"/>
      <c r="T10" s="44"/>
      <c r="U10" s="44"/>
      <c r="V10" s="44"/>
      <c r="W10" s="44">
        <f>データ!Q6</f>
        <v>109.66</v>
      </c>
      <c r="X10" s="44"/>
      <c r="Y10" s="44"/>
      <c r="Z10" s="44"/>
      <c r="AA10" s="44"/>
      <c r="AB10" s="44"/>
      <c r="AC10" s="44"/>
      <c r="AD10" s="49">
        <f>データ!R6</f>
        <v>3100</v>
      </c>
      <c r="AE10" s="49"/>
      <c r="AF10" s="49"/>
      <c r="AG10" s="49"/>
      <c r="AH10" s="49"/>
      <c r="AI10" s="49"/>
      <c r="AJ10" s="49"/>
      <c r="AK10" s="2"/>
      <c r="AL10" s="49">
        <f>データ!V6</f>
        <v>4316</v>
      </c>
      <c r="AM10" s="49"/>
      <c r="AN10" s="49"/>
      <c r="AO10" s="49"/>
      <c r="AP10" s="49"/>
      <c r="AQ10" s="49"/>
      <c r="AR10" s="49"/>
      <c r="AS10" s="49"/>
      <c r="AT10" s="44">
        <f>データ!W6</f>
        <v>1.04</v>
      </c>
      <c r="AU10" s="44"/>
      <c r="AV10" s="44"/>
      <c r="AW10" s="44"/>
      <c r="AX10" s="44"/>
      <c r="AY10" s="44"/>
      <c r="AZ10" s="44"/>
      <c r="BA10" s="44"/>
      <c r="BB10" s="44">
        <f>データ!X6</f>
        <v>4150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127</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58</v>
      </c>
      <c r="O86" s="25" t="str">
        <f>データ!EO6</f>
        <v>【0.23】</v>
      </c>
    </row>
  </sheetData>
  <sheetProtection algorithmName="SHA-512" hashValue="SAzHPEw0zXYWSrxyOSQqprpdW/j9+EisIz1kc72xH1i6PBtBxBQo+4f7ZAw/TP75spLgXScSo8x5XgyywgHzsA==" saltValue="O58RjEq14uDbrm5ep82T2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304042</v>
      </c>
      <c r="D6" s="32">
        <f t="shared" si="3"/>
        <v>47</v>
      </c>
      <c r="E6" s="32">
        <f t="shared" si="3"/>
        <v>17</v>
      </c>
      <c r="F6" s="32">
        <f t="shared" si="3"/>
        <v>1</v>
      </c>
      <c r="G6" s="32">
        <f t="shared" si="3"/>
        <v>0</v>
      </c>
      <c r="H6" s="32" t="str">
        <f t="shared" si="3"/>
        <v>和歌山県　上富田町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27.73</v>
      </c>
      <c r="Q6" s="33">
        <f t="shared" si="3"/>
        <v>109.66</v>
      </c>
      <c r="R6" s="33">
        <f t="shared" si="3"/>
        <v>3100</v>
      </c>
      <c r="S6" s="33">
        <f t="shared" si="3"/>
        <v>15628</v>
      </c>
      <c r="T6" s="33">
        <f t="shared" si="3"/>
        <v>57.37</v>
      </c>
      <c r="U6" s="33">
        <f t="shared" si="3"/>
        <v>272.41000000000003</v>
      </c>
      <c r="V6" s="33">
        <f t="shared" si="3"/>
        <v>4316</v>
      </c>
      <c r="W6" s="33">
        <f t="shared" si="3"/>
        <v>1.04</v>
      </c>
      <c r="X6" s="33">
        <f t="shared" si="3"/>
        <v>4150</v>
      </c>
      <c r="Y6" s="34">
        <f>IF(Y7="",NA(),Y7)</f>
        <v>58.25</v>
      </c>
      <c r="Z6" s="34">
        <f t="shared" ref="Z6:AH6" si="4">IF(Z7="",NA(),Z7)</f>
        <v>57.87</v>
      </c>
      <c r="AA6" s="34">
        <f t="shared" si="4"/>
        <v>55.1</v>
      </c>
      <c r="AB6" s="34">
        <f t="shared" si="4"/>
        <v>52.12</v>
      </c>
      <c r="AC6" s="34">
        <f t="shared" si="4"/>
        <v>64.37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3383.82</v>
      </c>
      <c r="BG6" s="34">
        <f t="shared" ref="BG6:BO6" si="7">IF(BG7="",NA(),BG7)</f>
        <v>3265.64</v>
      </c>
      <c r="BH6" s="34">
        <f t="shared" si="7"/>
        <v>4696.58</v>
      </c>
      <c r="BI6" s="34">
        <f t="shared" si="7"/>
        <v>2725.34</v>
      </c>
      <c r="BJ6" s="34">
        <f t="shared" si="7"/>
        <v>2659.64</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35.04</v>
      </c>
      <c r="BR6" s="34">
        <f t="shared" ref="BR6:BZ6" si="8">IF(BR7="",NA(),BR7)</f>
        <v>36.65</v>
      </c>
      <c r="BS6" s="34">
        <f t="shared" si="8"/>
        <v>43.92</v>
      </c>
      <c r="BT6" s="34">
        <f t="shared" si="8"/>
        <v>43.99</v>
      </c>
      <c r="BU6" s="34">
        <f t="shared" si="8"/>
        <v>100</v>
      </c>
      <c r="BV6" s="34">
        <f t="shared" si="8"/>
        <v>57.33</v>
      </c>
      <c r="BW6" s="34">
        <f t="shared" si="8"/>
        <v>60.78</v>
      </c>
      <c r="BX6" s="34">
        <f t="shared" si="8"/>
        <v>60.17</v>
      </c>
      <c r="BY6" s="34">
        <f t="shared" si="8"/>
        <v>65.569999999999993</v>
      </c>
      <c r="BZ6" s="34">
        <f t="shared" si="8"/>
        <v>75.7</v>
      </c>
      <c r="CA6" s="33" t="str">
        <f>IF(CA7="","",IF(CA7="-","【-】","【"&amp;SUBSTITUTE(TEXT(CA7,"#,##0.00"),"-","△")&amp;"】"))</f>
        <v>【101.26】</v>
      </c>
      <c r="CB6" s="34">
        <f>IF(CB7="",NA(),CB7)</f>
        <v>392.27</v>
      </c>
      <c r="CC6" s="34">
        <f t="shared" ref="CC6:CK6" si="9">IF(CC7="",NA(),CC7)</f>
        <v>383.64</v>
      </c>
      <c r="CD6" s="34">
        <f t="shared" si="9"/>
        <v>352.98</v>
      </c>
      <c r="CE6" s="34">
        <f t="shared" si="9"/>
        <v>377.81</v>
      </c>
      <c r="CF6" s="34">
        <f t="shared" si="9"/>
        <v>164.91</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33.04</v>
      </c>
      <c r="CN6" s="34">
        <f t="shared" ref="CN6:CV6" si="10">IF(CN7="",NA(),CN7)</f>
        <v>34.549999999999997</v>
      </c>
      <c r="CO6" s="34">
        <f t="shared" si="10"/>
        <v>35.270000000000003</v>
      </c>
      <c r="CP6" s="34">
        <f t="shared" si="10"/>
        <v>35.9</v>
      </c>
      <c r="CQ6" s="34">
        <f t="shared" si="10"/>
        <v>36.68</v>
      </c>
      <c r="CR6" s="34">
        <f t="shared" si="10"/>
        <v>39.92</v>
      </c>
      <c r="CS6" s="34">
        <f t="shared" si="10"/>
        <v>41.63</v>
      </c>
      <c r="CT6" s="34">
        <f t="shared" si="10"/>
        <v>44.89</v>
      </c>
      <c r="CU6" s="34">
        <f t="shared" si="10"/>
        <v>40.75</v>
      </c>
      <c r="CV6" s="34">
        <f t="shared" si="10"/>
        <v>42.4</v>
      </c>
      <c r="CW6" s="33" t="str">
        <f>IF(CW7="","",IF(CW7="-","【-】","【"&amp;SUBSTITUTE(TEXT(CW7,"#,##0.00"),"-","△")&amp;"】"))</f>
        <v>【60.13】</v>
      </c>
      <c r="CX6" s="34">
        <f>IF(CX7="",NA(),CX7)</f>
        <v>55</v>
      </c>
      <c r="CY6" s="34">
        <f t="shared" ref="CY6:DG6" si="11">IF(CY7="",NA(),CY7)</f>
        <v>55.23</v>
      </c>
      <c r="CZ6" s="34">
        <f t="shared" si="11"/>
        <v>55.06</v>
      </c>
      <c r="DA6" s="34">
        <f t="shared" si="11"/>
        <v>55.73</v>
      </c>
      <c r="DB6" s="34">
        <f t="shared" si="11"/>
        <v>55.4</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0.04</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304042</v>
      </c>
      <c r="D7" s="36">
        <v>47</v>
      </c>
      <c r="E7" s="36">
        <v>17</v>
      </c>
      <c r="F7" s="36">
        <v>1</v>
      </c>
      <c r="G7" s="36">
        <v>0</v>
      </c>
      <c r="H7" s="36" t="s">
        <v>112</v>
      </c>
      <c r="I7" s="36" t="s">
        <v>113</v>
      </c>
      <c r="J7" s="36" t="s">
        <v>114</v>
      </c>
      <c r="K7" s="36" t="s">
        <v>115</v>
      </c>
      <c r="L7" s="36" t="s">
        <v>116</v>
      </c>
      <c r="M7" s="36" t="s">
        <v>117</v>
      </c>
      <c r="N7" s="37" t="s">
        <v>118</v>
      </c>
      <c r="O7" s="37" t="s">
        <v>119</v>
      </c>
      <c r="P7" s="37">
        <v>27.73</v>
      </c>
      <c r="Q7" s="37">
        <v>109.66</v>
      </c>
      <c r="R7" s="37">
        <v>3100</v>
      </c>
      <c r="S7" s="37">
        <v>15628</v>
      </c>
      <c r="T7" s="37">
        <v>57.37</v>
      </c>
      <c r="U7" s="37">
        <v>272.41000000000003</v>
      </c>
      <c r="V7" s="37">
        <v>4316</v>
      </c>
      <c r="W7" s="37">
        <v>1.04</v>
      </c>
      <c r="X7" s="37">
        <v>4150</v>
      </c>
      <c r="Y7" s="37">
        <v>58.25</v>
      </c>
      <c r="Z7" s="37">
        <v>57.87</v>
      </c>
      <c r="AA7" s="37">
        <v>55.1</v>
      </c>
      <c r="AB7" s="37">
        <v>52.12</v>
      </c>
      <c r="AC7" s="37">
        <v>64.37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3383.82</v>
      </c>
      <c r="BG7" s="37">
        <v>3265.64</v>
      </c>
      <c r="BH7" s="37">
        <v>4696.58</v>
      </c>
      <c r="BI7" s="37">
        <v>2725.34</v>
      </c>
      <c r="BJ7" s="37">
        <v>2659.64</v>
      </c>
      <c r="BK7" s="37">
        <v>1506.51</v>
      </c>
      <c r="BL7" s="37">
        <v>1315.67</v>
      </c>
      <c r="BM7" s="37">
        <v>1240.1600000000001</v>
      </c>
      <c r="BN7" s="37">
        <v>1193.49</v>
      </c>
      <c r="BO7" s="37">
        <v>876.19</v>
      </c>
      <c r="BP7" s="37">
        <v>707.33</v>
      </c>
      <c r="BQ7" s="37">
        <v>35.04</v>
      </c>
      <c r="BR7" s="37">
        <v>36.65</v>
      </c>
      <c r="BS7" s="37">
        <v>43.92</v>
      </c>
      <c r="BT7" s="37">
        <v>43.99</v>
      </c>
      <c r="BU7" s="37">
        <v>100</v>
      </c>
      <c r="BV7" s="37">
        <v>57.33</v>
      </c>
      <c r="BW7" s="37">
        <v>60.78</v>
      </c>
      <c r="BX7" s="37">
        <v>60.17</v>
      </c>
      <c r="BY7" s="37">
        <v>65.569999999999993</v>
      </c>
      <c r="BZ7" s="37">
        <v>75.7</v>
      </c>
      <c r="CA7" s="37">
        <v>101.26</v>
      </c>
      <c r="CB7" s="37">
        <v>392.27</v>
      </c>
      <c r="CC7" s="37">
        <v>383.64</v>
      </c>
      <c r="CD7" s="37">
        <v>352.98</v>
      </c>
      <c r="CE7" s="37">
        <v>377.81</v>
      </c>
      <c r="CF7" s="37">
        <v>164.91</v>
      </c>
      <c r="CG7" s="37">
        <v>284.52999999999997</v>
      </c>
      <c r="CH7" s="37">
        <v>276.26</v>
      </c>
      <c r="CI7" s="37">
        <v>281.52999999999997</v>
      </c>
      <c r="CJ7" s="37">
        <v>263.04000000000002</v>
      </c>
      <c r="CK7" s="37">
        <v>230.04</v>
      </c>
      <c r="CL7" s="37">
        <v>136.38999999999999</v>
      </c>
      <c r="CM7" s="37">
        <v>33.04</v>
      </c>
      <c r="CN7" s="37">
        <v>34.549999999999997</v>
      </c>
      <c r="CO7" s="37">
        <v>35.270000000000003</v>
      </c>
      <c r="CP7" s="37">
        <v>35.9</v>
      </c>
      <c r="CQ7" s="37">
        <v>36.68</v>
      </c>
      <c r="CR7" s="37">
        <v>39.92</v>
      </c>
      <c r="CS7" s="37">
        <v>41.63</v>
      </c>
      <c r="CT7" s="37">
        <v>44.89</v>
      </c>
      <c r="CU7" s="37">
        <v>40.75</v>
      </c>
      <c r="CV7" s="37">
        <v>42.4</v>
      </c>
      <c r="CW7" s="37">
        <v>60.13</v>
      </c>
      <c r="CX7" s="37">
        <v>55</v>
      </c>
      <c r="CY7" s="37">
        <v>55.23</v>
      </c>
      <c r="CZ7" s="37">
        <v>55.06</v>
      </c>
      <c r="DA7" s="37">
        <v>55.73</v>
      </c>
      <c r="DB7" s="37">
        <v>55.4</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0.04</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洋介</cp:lastModifiedBy>
  <cp:lastPrinted>2019-02-20T10:17:04Z</cp:lastPrinted>
  <dcterms:created xsi:type="dcterms:W3CDTF">2018-12-03T09:06:37Z</dcterms:created>
  <dcterms:modified xsi:type="dcterms:W3CDTF">2019-02-20T10:17:07Z</dcterms:modified>
  <cp:category/>
</cp:coreProperties>
</file>