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高木（外付けHD)\調査関係\30年度\31.2.8まで　公営企業に係る「経営比較分析表」の分析表について\31.2.20修正依頼\"/>
    </mc:Choice>
  </mc:AlternateContent>
  <workbookProtection workbookAlgorithmName="SHA-512" workbookHashValue="qMFYwf0sIRwjPMuuk595upOvOmzvfOxtg3kAaYZBPiYpCG35brSaEpyqSoPJyQvSceqyZ/mJeNeeERg7BAotDA==" workbookSaltValue="e0wXWtgjFO/a3s+nlCAUi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<sst xmlns="http://schemas.openxmlformats.org/spreadsheetml/2006/main" count="240" uniqueCount="126">
  <si>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</si>
  <si>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</si>
  <si>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</si>
  <si>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</si>
  <si>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</si>
  <si>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</si>
  <si>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</si>
  <si>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</si>
  <si>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</si>
  <si>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</si>
  <si>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</si>
  <si>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</si>
  <si>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</si>
  <si>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</si>
  <si>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</si>
  <si>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</si>
  <si>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</si>
  <si>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</si>
  <si>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</si>
  <si>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</si>
  <si>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</si>
  <si>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</si>
  <si>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</si>
  <si>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</si>
  <si>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</si>
  <si>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</si>
  <si>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</si>
  <si>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</si>
  <si>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</si>
  <si>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</si>
  <si>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</si>
  <si>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</si>
  <si>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</si>
  <si>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</si>
  <si>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</si>
  <si>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</si>
  <si>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</si>
  <si>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</si>
  <si>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</si>
  <si>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</si>
  <si>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</si>
  <si>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</si>
  <si>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</si>
  <si>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</si>
  <si>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</si>
  <si>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</si>
  <si>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</si>
  <si>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</si>
  <si>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</si>
  <si>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</si>
  <si>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</si>
  <si>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</si>
  <si>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</si>
  <si>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</si>
  <si>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</si>
  <si>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</si>
  <si>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</si>
  <si>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</si>
  <si>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</si>
  <si>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</si>
  <si>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</si>
  <si>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</si>
  <si>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</si>
  <si>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</si>
  <si>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</si>
  <si>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</si>
  <si>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</si>
  <si>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</si>
  <si>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</si>
  <si>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</si>
  <si>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</si>
  <si>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</si>
  <si>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</si>
  <si>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</si>
  <si>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</si>
  <si>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</si>
  <si>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</si>
  <si>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</si>
  <si>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</si>
  <si>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</si>
  <si>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</si>
  <si>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</si>
  <si>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</si>
  <si>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</si>
  <si>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</si>
  <si>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</si>
  <si>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</si>
  <si>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</si>
  <si>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</si>
  <si>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</si>
  <si>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</si>
  <si>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</si>
  <si>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</si>
  <si>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</si>
  <si>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</si>
  <si>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</si>
  <si>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</si>
  <si>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</si>
  <si>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</si>
  <si>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</si>
  <si>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</si>
  <si>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</si>
  <si>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</si>
  <si>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</si>
  <si>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</si>
  <si>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</si>
  <si>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</si>
  <si>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</si>
  <si>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</si>
  <si>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</si>
  <si>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</si>
  <si>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</si>
  <si>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</si>
  <si>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</si>
  <si>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</si>
  <si>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</si>
  <si>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</si>
  <si>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</si>
  <si>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</si>
  <si>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</si>
  <si>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</si>
  <si>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</si>
  <si>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</si>
  <si>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現在、耐用年数が経過している施設はありません。</t>
    <rPh sb="0" eb="2">
      <t>ゲンザイ</t>
    </rPh>
    <rPh sb="3" eb="5">
      <t>タイヨウ</t>
    </rPh>
    <rPh sb="5" eb="7">
      <t>ネンスウ</t>
    </rPh>
    <rPh sb="8" eb="10">
      <t>ケイカ</t>
    </rPh>
    <rPh sb="14" eb="16">
      <t>シセツ</t>
    </rPh>
    <phoneticPr fontId="4"/>
  </si>
  <si>
    <t>みなべ町汚水処理構想計画に基づき、農業集落排水施設８地区のうち５地区を公共下水道施設へ統合するための事業を平成２０年度より開始し、平成３０年度までに５地区全ての施設を接続しました。統合により、農業集落排水施設の維持管理費用が削減される一方、使用料収入の減収が見込まれるため、未加入者への水洗化の推進、適正な維持管理に努めているが、収支の不足分は一般会計からの繰入により補填している状況です。</t>
    <rPh sb="3" eb="4">
      <t>チョウ</t>
    </rPh>
    <rPh sb="4" eb="6">
      <t>オスイ</t>
    </rPh>
    <rPh sb="6" eb="8">
      <t>ショリ</t>
    </rPh>
    <rPh sb="8" eb="10">
      <t>コウソウ</t>
    </rPh>
    <rPh sb="10" eb="12">
      <t>ケイカク</t>
    </rPh>
    <rPh sb="13" eb="14">
      <t>モト</t>
    </rPh>
    <rPh sb="17" eb="19">
      <t>ノウギョウ</t>
    </rPh>
    <rPh sb="19" eb="20">
      <t>シュウ</t>
    </rPh>
    <rPh sb="20" eb="21">
      <t>ラク</t>
    </rPh>
    <rPh sb="21" eb="23">
      <t>ハイスイ</t>
    </rPh>
    <rPh sb="23" eb="25">
      <t>シセツ</t>
    </rPh>
    <rPh sb="26" eb="28">
      <t>チク</t>
    </rPh>
    <rPh sb="32" eb="34">
      <t>チク</t>
    </rPh>
    <rPh sb="35" eb="37">
      <t>コウキョウ</t>
    </rPh>
    <rPh sb="37" eb="40">
      <t>ゲスイドウ</t>
    </rPh>
    <rPh sb="40" eb="42">
      <t>シセツ</t>
    </rPh>
    <rPh sb="43" eb="45">
      <t>トウゴウ</t>
    </rPh>
    <rPh sb="50" eb="52">
      <t>ジギョウ</t>
    </rPh>
    <rPh sb="53" eb="55">
      <t>ヘイセイ</t>
    </rPh>
    <rPh sb="57" eb="59">
      <t>ネンド</t>
    </rPh>
    <rPh sb="61" eb="63">
      <t>カイシ</t>
    </rPh>
    <rPh sb="65" eb="67">
      <t>ヘイセイ</t>
    </rPh>
    <rPh sb="69" eb="70">
      <t>ネン</t>
    </rPh>
    <rPh sb="70" eb="71">
      <t>ド</t>
    </rPh>
    <rPh sb="75" eb="77">
      <t>チク</t>
    </rPh>
    <rPh sb="77" eb="78">
      <t>スベ</t>
    </rPh>
    <rPh sb="80" eb="82">
      <t>シセツ</t>
    </rPh>
    <rPh sb="83" eb="85">
      <t>セツゾク</t>
    </rPh>
    <rPh sb="90" eb="92">
      <t>トウゴウ</t>
    </rPh>
    <rPh sb="96" eb="98">
      <t>ノウギョウ</t>
    </rPh>
    <rPh sb="98" eb="99">
      <t>シュウ</t>
    </rPh>
    <rPh sb="99" eb="100">
      <t>ラク</t>
    </rPh>
    <rPh sb="100" eb="102">
      <t>ハイスイ</t>
    </rPh>
    <rPh sb="102" eb="104">
      <t>シセツ</t>
    </rPh>
    <rPh sb="105" eb="107">
      <t>イジ</t>
    </rPh>
    <rPh sb="107" eb="109">
      <t>カンリ</t>
    </rPh>
    <rPh sb="109" eb="111">
      <t>ヒヨウ</t>
    </rPh>
    <rPh sb="112" eb="114">
      <t>サクゲン</t>
    </rPh>
    <rPh sb="117" eb="119">
      <t>イッポウ</t>
    </rPh>
    <rPh sb="120" eb="122">
      <t>シヨウ</t>
    </rPh>
    <rPh sb="122" eb="123">
      <t>リョウ</t>
    </rPh>
    <rPh sb="123" eb="125">
      <t>シュウニュウ</t>
    </rPh>
    <rPh sb="129" eb="131">
      <t>ミコ</t>
    </rPh>
    <rPh sb="137" eb="141">
      <t>ミカニュウシャ</t>
    </rPh>
    <rPh sb="143" eb="146">
      <t>スイセンカ</t>
    </rPh>
    <rPh sb="147" eb="149">
      <t>スイシン</t>
    </rPh>
    <rPh sb="150" eb="152">
      <t>テキセイ</t>
    </rPh>
    <rPh sb="153" eb="155">
      <t>イジ</t>
    </rPh>
    <rPh sb="155" eb="157">
      <t>カンリ</t>
    </rPh>
    <rPh sb="158" eb="159">
      <t>ツト</t>
    </rPh>
    <rPh sb="165" eb="167">
      <t>シュウシ</t>
    </rPh>
    <rPh sb="168" eb="171">
      <t>フソクブン</t>
    </rPh>
    <rPh sb="172" eb="174">
      <t>イッパン</t>
    </rPh>
    <rPh sb="174" eb="176">
      <t>カイケイ</t>
    </rPh>
    <rPh sb="179" eb="180">
      <t>ク</t>
    </rPh>
    <rPh sb="180" eb="181">
      <t>イ</t>
    </rPh>
    <rPh sb="184" eb="186">
      <t>ホテン</t>
    </rPh>
    <rPh sb="190" eb="192">
      <t>ジョウキョウ</t>
    </rPh>
    <phoneticPr fontId="4"/>
  </si>
  <si>
    <t>①収益的収支比率について、単年度の収支が赤字となっている要因として整備区域の建設費に係る地方債の償還金の増加があり、１００％を割り込み、一般会計からの繰入金に依存しているのが現状です。　        　　　　　　　　　　　　　　　　　　　　　⑤経費回収率、⑥汚水処理原価について、維持管理費、汚水処理費の削減に向けて運転状況を把握するよう心がけ、接続率の向上のため、訪問や文章での啓発を行います。　　　　　　　　　　　　　　　　⑦施設利用率等について最適な処理方法等を検討し経営改善が必要と考え、町村合併により８地区あった農業集落排水施設のうちみなべ平野に位置する５地区を公共下水道区域に変更し平成３０年度までに５地区すべての編入が完了しました。それに伴い、維持管理費用が削減できるが、残る３地区については引き続き維持管理費が必要となるので、経費削減に努めます。　　　　　　　　　　　　　　　　　　　　　　⑧水洗化率について、区域内の工事が完了しており、接続率も横ばいが続く状態ではあるが、さらなる接続率及び水洗化率の向上を図る取り組みを行い、また、公用水域の水質保全に努めるとともに経営の健全化を図りたいと考えています。</t>
    <rPh sb="1" eb="4">
      <t>シュウエキテキ</t>
    </rPh>
    <rPh sb="4" eb="6">
      <t>シュウシ</t>
    </rPh>
    <rPh sb="6" eb="8">
      <t>ヒリツ</t>
    </rPh>
    <rPh sb="13" eb="16">
      <t>タンネンド</t>
    </rPh>
    <rPh sb="17" eb="19">
      <t>シュウシ</t>
    </rPh>
    <rPh sb="20" eb="22">
      <t>アカジ</t>
    </rPh>
    <rPh sb="28" eb="30">
      <t>ヨウイン</t>
    </rPh>
    <rPh sb="33" eb="35">
      <t>セイビ</t>
    </rPh>
    <rPh sb="35" eb="37">
      <t>クイキ</t>
    </rPh>
    <rPh sb="38" eb="41">
      <t>ケンセツヒ</t>
    </rPh>
    <rPh sb="42" eb="43">
      <t>カカ</t>
    </rPh>
    <rPh sb="44" eb="47">
      <t>チホウサイ</t>
    </rPh>
    <rPh sb="48" eb="51">
      <t>ショウカンキン</t>
    </rPh>
    <rPh sb="52" eb="54">
      <t>ゾウカ</t>
    </rPh>
    <rPh sb="63" eb="64">
      <t>ワ</t>
    </rPh>
    <rPh sb="65" eb="66">
      <t>コ</t>
    </rPh>
    <rPh sb="68" eb="70">
      <t>イッパン</t>
    </rPh>
    <rPh sb="70" eb="72">
      <t>カイケイ</t>
    </rPh>
    <rPh sb="75" eb="77">
      <t>クリイレ</t>
    </rPh>
    <rPh sb="77" eb="78">
      <t>キン</t>
    </rPh>
    <rPh sb="79" eb="81">
      <t>イゾン</t>
    </rPh>
    <rPh sb="87" eb="89">
      <t>ゲンジョウ</t>
    </rPh>
    <rPh sb="123" eb="125">
      <t>ケイヒ</t>
    </rPh>
    <rPh sb="125" eb="127">
      <t>カイシュウ</t>
    </rPh>
    <rPh sb="127" eb="128">
      <t>リツ</t>
    </rPh>
    <rPh sb="130" eb="132">
      <t>オスイ</t>
    </rPh>
    <rPh sb="132" eb="134">
      <t>ショリ</t>
    </rPh>
    <rPh sb="134" eb="136">
      <t>ゲンカ</t>
    </rPh>
    <rPh sb="141" eb="143">
      <t>イジ</t>
    </rPh>
    <rPh sb="143" eb="146">
      <t>カンリヒ</t>
    </rPh>
    <rPh sb="147" eb="149">
      <t>オスイ</t>
    </rPh>
    <rPh sb="149" eb="151">
      <t>ショリ</t>
    </rPh>
    <rPh sb="151" eb="152">
      <t>ヒ</t>
    </rPh>
    <rPh sb="153" eb="155">
      <t>サクゲン</t>
    </rPh>
    <rPh sb="156" eb="157">
      <t>ム</t>
    </rPh>
    <rPh sb="159" eb="161">
      <t>ウンテン</t>
    </rPh>
    <rPh sb="161" eb="163">
      <t>ジョウキョウ</t>
    </rPh>
    <rPh sb="164" eb="166">
      <t>ハアク</t>
    </rPh>
    <rPh sb="170" eb="171">
      <t>ココロ</t>
    </rPh>
    <rPh sb="174" eb="176">
      <t>セツゾク</t>
    </rPh>
    <rPh sb="176" eb="177">
      <t>リツ</t>
    </rPh>
    <rPh sb="178" eb="180">
      <t>コウジョウ</t>
    </rPh>
    <rPh sb="184" eb="186">
      <t>ホウモン</t>
    </rPh>
    <rPh sb="187" eb="189">
      <t>ブンショウ</t>
    </rPh>
    <rPh sb="191" eb="193">
      <t>ケイハツ</t>
    </rPh>
    <rPh sb="194" eb="195">
      <t>オコナ</t>
    </rPh>
    <rPh sb="216" eb="218">
      <t>シセツ</t>
    </rPh>
    <rPh sb="218" eb="221">
      <t>リヨウリツ</t>
    </rPh>
    <rPh sb="221" eb="222">
      <t>トウ</t>
    </rPh>
    <rPh sb="226" eb="228">
      <t>サイテキ</t>
    </rPh>
    <rPh sb="229" eb="231">
      <t>ショリ</t>
    </rPh>
    <rPh sb="231" eb="233">
      <t>ホウホウ</t>
    </rPh>
    <rPh sb="233" eb="234">
      <t>トウ</t>
    </rPh>
    <rPh sb="235" eb="237">
      <t>ケントウ</t>
    </rPh>
    <rPh sb="238" eb="240">
      <t>ケイエイ</t>
    </rPh>
    <rPh sb="240" eb="242">
      <t>カイゼン</t>
    </rPh>
    <rPh sb="243" eb="245">
      <t>ヒツヨウ</t>
    </rPh>
    <rPh sb="246" eb="247">
      <t>カンガ</t>
    </rPh>
    <rPh sb="249" eb="251">
      <t>チョウソン</t>
    </rPh>
    <rPh sb="251" eb="253">
      <t>ガッペイ</t>
    </rPh>
    <rPh sb="257" eb="259">
      <t>チク</t>
    </rPh>
    <rPh sb="262" eb="264">
      <t>ノウギョウ</t>
    </rPh>
    <rPh sb="264" eb="265">
      <t>シュウ</t>
    </rPh>
    <rPh sb="265" eb="266">
      <t>ラク</t>
    </rPh>
    <rPh sb="266" eb="268">
      <t>ハイスイ</t>
    </rPh>
    <rPh sb="268" eb="270">
      <t>シセツ</t>
    </rPh>
    <rPh sb="276" eb="278">
      <t>ヘイヤ</t>
    </rPh>
    <rPh sb="279" eb="281">
      <t>イチ</t>
    </rPh>
    <rPh sb="284" eb="286">
      <t>チク</t>
    </rPh>
    <rPh sb="287" eb="289">
      <t>コウキョウ</t>
    </rPh>
    <rPh sb="289" eb="292">
      <t>ゲスイドウ</t>
    </rPh>
    <rPh sb="292" eb="294">
      <t>クイキ</t>
    </rPh>
    <rPh sb="295" eb="297">
      <t>ヘンコウ</t>
    </rPh>
    <rPh sb="298" eb="300">
      <t>ヘイセイ</t>
    </rPh>
    <rPh sb="302" eb="303">
      <t>ネン</t>
    </rPh>
    <rPh sb="303" eb="304">
      <t>ド</t>
    </rPh>
    <rPh sb="308" eb="310">
      <t>チク</t>
    </rPh>
    <rPh sb="314" eb="316">
      <t>ヘンニュウ</t>
    </rPh>
    <rPh sb="317" eb="319">
      <t>カンリョウ</t>
    </rPh>
    <rPh sb="327" eb="328">
      <t>トモナ</t>
    </rPh>
    <rPh sb="330" eb="332">
      <t>イジ</t>
    </rPh>
    <rPh sb="332" eb="334">
      <t>カンリ</t>
    </rPh>
    <rPh sb="334" eb="336">
      <t>ヒヨウ</t>
    </rPh>
    <rPh sb="337" eb="339">
      <t>サクゲン</t>
    </rPh>
    <rPh sb="344" eb="345">
      <t>ノコ</t>
    </rPh>
    <rPh sb="347" eb="349">
      <t>チク</t>
    </rPh>
    <rPh sb="354" eb="355">
      <t>ヒ</t>
    </rPh>
    <rPh sb="356" eb="357">
      <t>ツヅ</t>
    </rPh>
    <rPh sb="358" eb="360">
      <t>イジ</t>
    </rPh>
    <rPh sb="360" eb="363">
      <t>カンリヒ</t>
    </rPh>
    <rPh sb="364" eb="366">
      <t>ヒツヨウ</t>
    </rPh>
    <rPh sb="372" eb="374">
      <t>ケイヒ</t>
    </rPh>
    <rPh sb="374" eb="376">
      <t>サクゲン</t>
    </rPh>
    <rPh sb="377" eb="378">
      <t>ツト</t>
    </rPh>
    <rPh sb="405" eb="408">
      <t>スイセンカ</t>
    </rPh>
    <rPh sb="408" eb="409">
      <t>リツ</t>
    </rPh>
    <rPh sb="414" eb="417">
      <t>クイキナイ</t>
    </rPh>
    <rPh sb="418" eb="420">
      <t>コウジ</t>
    </rPh>
    <rPh sb="421" eb="423">
      <t>カンリョウ</t>
    </rPh>
    <rPh sb="428" eb="430">
      <t>セツゾク</t>
    </rPh>
    <rPh sb="430" eb="431">
      <t>リツ</t>
    </rPh>
    <rPh sb="432" eb="433">
      <t>ヨコ</t>
    </rPh>
    <rPh sb="436" eb="437">
      <t>ツヅ</t>
    </rPh>
    <rPh sb="438" eb="440">
      <t>ジョウタイ</t>
    </rPh>
    <rPh sb="450" eb="452">
      <t>セツゾク</t>
    </rPh>
    <rPh sb="452" eb="453">
      <t>リツ</t>
    </rPh>
    <rPh sb="453" eb="454">
      <t>オヨ</t>
    </rPh>
    <rPh sb="455" eb="458">
      <t>スイセンカ</t>
    </rPh>
    <rPh sb="458" eb="459">
      <t>リツ</t>
    </rPh>
    <rPh sb="460" eb="462">
      <t>コウジョウ</t>
    </rPh>
    <rPh sb="463" eb="464">
      <t>ハカ</t>
    </rPh>
    <rPh sb="465" eb="466">
      <t>ト</t>
    </rPh>
    <rPh sb="467" eb="468">
      <t>ク</t>
    </rPh>
    <rPh sb="470" eb="471">
      <t>オコナ</t>
    </rPh>
    <rPh sb="476" eb="478">
      <t>コウヨウ</t>
    </rPh>
    <rPh sb="478" eb="480">
      <t>スイイキ</t>
    </rPh>
    <rPh sb="481" eb="483">
      <t>スイシツ</t>
    </rPh>
    <rPh sb="483" eb="485">
      <t>ホゼン</t>
    </rPh>
    <rPh sb="486" eb="487">
      <t>ツト</t>
    </rPh>
    <rPh sb="493" eb="495">
      <t>ケイエイ</t>
    </rPh>
    <rPh sb="496" eb="499">
      <t>ケンゼンカ</t>
    </rPh>
    <rPh sb="500" eb="501">
      <t>ハカ</t>
    </rPh>
    <rPh sb="505" eb="5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</si>
</sst>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6E-4359-8DF9-0CAF095F69B1}"/>
            </c:ext>
          </c:extLst>
        </c:ser>
        <c:dLbls>
          <c:showLegendKey val="0"/>
          <c:showVal val="0"/>
          <c:showCatName val="0"/>
          <c:showSerName val="0"/>
          <c:showPercent val="0"/>
          <c:showBubbleSize val="0"/>
        </c:dLbls>
        <c:gapWidth val="150"/>
        <c:axId val="196459360"/>
        <c:axId val="1964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36E-4359-8DF9-0CAF095F69B1}"/>
            </c:ext>
          </c:extLst>
        </c:ser>
        <c:dLbls>
          <c:showLegendKey val="0"/>
          <c:showVal val="0"/>
          <c:showCatName val="0"/>
          <c:showSerName val="0"/>
          <c:showPercent val="0"/>
          <c:showBubbleSize val="0"/>
        </c:dLbls>
        <c:marker val="1"/>
        <c:smooth val="0"/>
        <c:axId val="196459360"/>
        <c:axId val="196459744"/>
      </c:lineChart>
      <c:dateAx>
        <c:axId val="196459360"/>
        <c:scaling>
          <c:orientation val="minMax"/>
        </c:scaling>
        <c:delete val="1"/>
        <c:axPos val="b"/>
        <c:numFmt formatCode="ge" sourceLinked="1"/>
        <c:majorTickMark val="none"/>
        <c:minorTickMark val="none"/>
        <c:tickLblPos val="none"/>
        <c:crossAx val="196459744"/>
        <c:crosses val="autoZero"/>
        <c:auto val="1"/>
        <c:lblOffset val="100"/>
        <c:baseTimeUnit val="years"/>
      </c:dateAx>
      <c:valAx>
        <c:axId val="1964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53.36</c:v>
                </c:pt>
                <c:pt idx="1">
                  <c:v>53.48</c:v>
                </c:pt>
                <c:pt idx="2">
                  <c:v>52.48</c:v>
                </c:pt>
                <c:pt idx="3">
                  <c:v>48.77</c:v>
                </c:pt>
                <c:pt idx="4">
                  <c:v>82.22</c:v>
                </c:pt>
              </c:numCache>
            </c:numRef>
          </c:val>
          <c:extLst xmlns:c16r2="http://schemas.microsoft.com/office/drawing/2015/06/chart">
            <c:ext xmlns:c16="http://schemas.microsoft.com/office/drawing/2014/chart" uri="{C3380CC4-5D6E-409C-BE32-E72D297353CC}">
              <c16:uniqueId val="{00000000-8AF8-4786-AE95-41DC74D36DB9}"/>
            </c:ext>
          </c:extLst>
        </c:ser>
        <c:dLbls>
          <c:showLegendKey val="0"/>
          <c:showVal val="0"/>
          <c:showCatName val="0"/>
          <c:showSerName val="0"/>
          <c:showPercent val="0"/>
          <c:showBubbleSize val="0"/>
        </c:dLbls>
        <c:gapWidth val="150"/>
        <c:axId val="196927664"/>
        <c:axId val="19692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F8-4786-AE95-41DC74D36DB9}"/>
            </c:ext>
          </c:extLst>
        </c:ser>
        <c:dLbls>
          <c:showLegendKey val="0"/>
          <c:showVal val="0"/>
          <c:showCatName val="0"/>
          <c:showSerName val="0"/>
          <c:showPercent val="0"/>
          <c:showBubbleSize val="0"/>
        </c:dLbls>
        <c:marker val="1"/>
        <c:smooth val="0"/>
        <c:axId val="196927664"/>
        <c:axId val="196928048"/>
      </c:lineChart>
      <c:dateAx>
        <c:axId val="196927664"/>
        <c:scaling>
          <c:orientation val="minMax"/>
        </c:scaling>
        <c:delete val="1"/>
        <c:axPos val="b"/>
        <c:numFmt formatCode="ge" sourceLinked="1"/>
        <c:majorTickMark val="none"/>
        <c:minorTickMark val="none"/>
        <c:tickLblPos val="none"/>
        <c:crossAx val="196928048"/>
        <c:crosses val="autoZero"/>
        <c:auto val="1"/>
        <c:lblOffset val="100"/>
        <c:baseTimeUnit val="years"/>
      </c:dateAx>
      <c:valAx>
        <c:axId val="19692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6E-4113-9807-7A2723DCADFE}"/>
            </c:ext>
          </c:extLst>
        </c:ser>
        <c:dLbls>
          <c:showLegendKey val="0"/>
          <c:showVal val="0"/>
          <c:showCatName val="0"/>
          <c:showSerName val="0"/>
          <c:showPercent val="0"/>
          <c:showBubbleSize val="0"/>
        </c:dLbls>
        <c:gapWidth val="150"/>
        <c:axId val="196901456"/>
        <c:axId val="19690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6E-4113-9807-7A2723DCADFE}"/>
            </c:ext>
          </c:extLst>
        </c:ser>
        <c:dLbls>
          <c:showLegendKey val="0"/>
          <c:showVal val="0"/>
          <c:showCatName val="0"/>
          <c:showSerName val="0"/>
          <c:showPercent val="0"/>
          <c:showBubbleSize val="0"/>
        </c:dLbls>
        <c:marker val="1"/>
        <c:smooth val="0"/>
        <c:axId val="196901456"/>
        <c:axId val="196900496"/>
      </c:lineChart>
      <c:dateAx>
        <c:axId val="196901456"/>
        <c:scaling>
          <c:orientation val="minMax"/>
        </c:scaling>
        <c:delete val="1"/>
        <c:axPos val="b"/>
        <c:numFmt formatCode="ge" sourceLinked="1"/>
        <c:majorTickMark val="none"/>
        <c:minorTickMark val="none"/>
        <c:tickLblPos val="none"/>
        <c:crossAx val="196900496"/>
        <c:crosses val="autoZero"/>
        <c:auto val="1"/>
        <c:lblOffset val="100"/>
        <c:baseTimeUnit val="years"/>
      </c:dateAx>
      <c:valAx>
        <c:axId val="19690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0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02-41A1-B7BF-0AA43830F7FA}"/>
            </c:ext>
          </c:extLst>
        </c:ser>
        <c:dLbls>
          <c:showLegendKey val="0"/>
          <c:showVal val="0"/>
          <c:showCatName val="0"/>
          <c:showSerName val="0"/>
          <c:showPercent val="0"/>
          <c:showBubbleSize val="0"/>
        </c:dLbls>
        <c:gapWidth val="150"/>
        <c:axId val="196409200"/>
        <c:axId val="94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02-41A1-B7BF-0AA43830F7FA}"/>
            </c:ext>
          </c:extLst>
        </c:ser>
        <c:dLbls>
          <c:showLegendKey val="0"/>
          <c:showVal val="0"/>
          <c:showCatName val="0"/>
          <c:showSerName val="0"/>
          <c:showPercent val="0"/>
          <c:showBubbleSize val="0"/>
        </c:dLbls>
        <c:marker val="1"/>
        <c:smooth val="0"/>
        <c:axId val="196409200"/>
        <c:axId val="94837408"/>
      </c:lineChart>
      <c:dateAx>
        <c:axId val="196409200"/>
        <c:scaling>
          <c:orientation val="minMax"/>
        </c:scaling>
        <c:delete val="1"/>
        <c:axPos val="b"/>
        <c:numFmt formatCode="ge" sourceLinked="1"/>
        <c:majorTickMark val="none"/>
        <c:minorTickMark val="none"/>
        <c:tickLblPos val="none"/>
        <c:crossAx val="94837408"/>
        <c:crosses val="autoZero"/>
        <c:auto val="1"/>
        <c:lblOffset val="100"/>
        <c:baseTimeUnit val="years"/>
      </c:dateAx>
      <c:valAx>
        <c:axId val="94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0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AB-4C30-A283-0676485F481D}"/>
            </c:ext>
          </c:extLst>
        </c:ser>
        <c:dLbls>
          <c:showLegendKey val="0"/>
          <c:showVal val="0"/>
          <c:showCatName val="0"/>
          <c:showSerName val="0"/>
          <c:showPercent val="0"/>
          <c:showBubbleSize val="0"/>
        </c:dLbls>
        <c:gapWidth val="150"/>
        <c:axId val="197069704"/>
        <c:axId val="19707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AB-4C30-A283-0676485F481D}"/>
            </c:ext>
          </c:extLst>
        </c:ser>
        <c:dLbls>
          <c:showLegendKey val="0"/>
          <c:showVal val="0"/>
          <c:showCatName val="0"/>
          <c:showSerName val="0"/>
          <c:showPercent val="0"/>
          <c:showBubbleSize val="0"/>
        </c:dLbls>
        <c:marker val="1"/>
        <c:smooth val="0"/>
        <c:axId val="197069704"/>
        <c:axId val="197070096"/>
      </c:lineChart>
      <c:dateAx>
        <c:axId val="197069704"/>
        <c:scaling>
          <c:orientation val="minMax"/>
        </c:scaling>
        <c:delete val="1"/>
        <c:axPos val="b"/>
        <c:numFmt formatCode="ge" sourceLinked="1"/>
        <c:majorTickMark val="none"/>
        <c:minorTickMark val="none"/>
        <c:tickLblPos val="none"/>
        <c:crossAx val="197070096"/>
        <c:crosses val="autoZero"/>
        <c:auto val="1"/>
        <c:lblOffset val="100"/>
        <c:baseTimeUnit val="years"/>
      </c:dateAx>
      <c:valAx>
        <c:axId val="19707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6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E4-4266-B9DD-EFC1F2ADCEBA}"/>
            </c:ext>
          </c:extLst>
        </c:ser>
        <c:dLbls>
          <c:showLegendKey val="0"/>
          <c:showVal val="0"/>
          <c:showCatName val="0"/>
          <c:showSerName val="0"/>
          <c:showPercent val="0"/>
          <c:showBubbleSize val="0"/>
        </c:dLbls>
        <c:gapWidth val="150"/>
        <c:axId val="197071272"/>
        <c:axId val="19707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E4-4266-B9DD-EFC1F2ADCEBA}"/>
            </c:ext>
          </c:extLst>
        </c:ser>
        <c:dLbls>
          <c:showLegendKey val="0"/>
          <c:showVal val="0"/>
          <c:showCatName val="0"/>
          <c:showSerName val="0"/>
          <c:showPercent val="0"/>
          <c:showBubbleSize val="0"/>
        </c:dLbls>
        <c:marker val="1"/>
        <c:smooth val="0"/>
        <c:axId val="197071272"/>
        <c:axId val="197071664"/>
      </c:lineChart>
      <c:dateAx>
        <c:axId val="197071272"/>
        <c:scaling>
          <c:orientation val="minMax"/>
        </c:scaling>
        <c:delete val="1"/>
        <c:axPos val="b"/>
        <c:numFmt formatCode="ge" sourceLinked="1"/>
        <c:majorTickMark val="none"/>
        <c:minorTickMark val="none"/>
        <c:tickLblPos val="none"/>
        <c:crossAx val="197071664"/>
        <c:crosses val="autoZero"/>
        <c:auto val="1"/>
        <c:lblOffset val="100"/>
        <c:baseTimeUnit val="years"/>
      </c:dateAx>
      <c:valAx>
        <c:axId val="1970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7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75-45F6-A4E3-9CAD86B6CFF8}"/>
            </c:ext>
          </c:extLst>
        </c:ser>
        <c:dLbls>
          <c:showLegendKey val="0"/>
          <c:showVal val="0"/>
          <c:showCatName val="0"/>
          <c:showSerName val="0"/>
          <c:showPercent val="0"/>
          <c:showBubbleSize val="0"/>
        </c:dLbls>
        <c:gapWidth val="150"/>
        <c:axId val="197072840"/>
        <c:axId val="19723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575-45F6-A4E3-9CAD86B6CFF8}"/>
            </c:ext>
          </c:extLst>
        </c:ser>
        <c:dLbls>
          <c:showLegendKey val="0"/>
          <c:showVal val="0"/>
          <c:showCatName val="0"/>
          <c:showSerName val="0"/>
          <c:showPercent val="0"/>
          <c:showBubbleSize val="0"/>
        </c:dLbls>
        <c:marker val="1"/>
        <c:smooth val="0"/>
        <c:axId val="197072840"/>
        <c:axId val="197236856"/>
      </c:lineChart>
      <c:dateAx>
        <c:axId val="197072840"/>
        <c:scaling>
          <c:orientation val="minMax"/>
        </c:scaling>
        <c:delete val="1"/>
        <c:axPos val="b"/>
        <c:numFmt formatCode="ge" sourceLinked="1"/>
        <c:majorTickMark val="none"/>
        <c:minorTickMark val="none"/>
        <c:tickLblPos val="none"/>
        <c:crossAx val="197236856"/>
        <c:crosses val="autoZero"/>
        <c:auto val="1"/>
        <c:lblOffset val="100"/>
        <c:baseTimeUnit val="years"/>
      </c:dateAx>
      <c:valAx>
        <c:axId val="19723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7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33.96</c:v>
                </c:pt>
                <c:pt idx="1">
                  <c:v>34.47</c:v>
                </c:pt>
                <c:pt idx="2">
                  <c:v>35.07</c:v>
                </c:pt>
                <c:pt idx="3">
                  <c:v>27.09</c:v>
                </c:pt>
                <c:pt idx="4">
                  <c:v>64.83</c:v>
                </c:pt>
              </c:numCache>
            </c:numRef>
          </c:val>
          <c:extLst xmlns:c16r2="http://schemas.microsoft.com/office/drawing/2015/06/chart">
            <c:ext xmlns:c16="http://schemas.microsoft.com/office/drawing/2014/chart" uri="{C3380CC4-5D6E-409C-BE32-E72D297353CC}">
              <c16:uniqueId val="{00000000-7FB1-4764-91AB-6DE5166A5F7D}"/>
            </c:ext>
          </c:extLst>
        </c:ser>
        <c:dLbls>
          <c:showLegendKey val="0"/>
          <c:showVal val="0"/>
          <c:showCatName val="0"/>
          <c:showSerName val="0"/>
          <c:showPercent val="0"/>
          <c:showBubbleSize val="0"/>
        </c:dLbls>
        <c:gapWidth val="150"/>
        <c:axId val="197238032"/>
        <c:axId val="19723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FB1-4764-91AB-6DE5166A5F7D}"/>
            </c:ext>
          </c:extLst>
        </c:ser>
        <c:dLbls>
          <c:showLegendKey val="0"/>
          <c:showVal val="0"/>
          <c:showCatName val="0"/>
          <c:showSerName val="0"/>
          <c:showPercent val="0"/>
          <c:showBubbleSize val="0"/>
        </c:dLbls>
        <c:marker val="1"/>
        <c:smooth val="0"/>
        <c:axId val="197238032"/>
        <c:axId val="197238424"/>
      </c:lineChart>
      <c:dateAx>
        <c:axId val="197238032"/>
        <c:scaling>
          <c:orientation val="minMax"/>
        </c:scaling>
        <c:delete val="1"/>
        <c:axPos val="b"/>
        <c:numFmt formatCode="ge" sourceLinked="1"/>
        <c:majorTickMark val="none"/>
        <c:minorTickMark val="none"/>
        <c:tickLblPos val="none"/>
        <c:crossAx val="197238424"/>
        <c:crosses val="autoZero"/>
        <c:auto val="1"/>
        <c:lblOffset val="100"/>
        <c:baseTimeUnit val="years"/>
      </c:dateAx>
      <c:valAx>
        <c:axId val="19723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3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460.74</c:v>
                </c:pt>
                <c:pt idx="1">
                  <c:v>470.84</c:v>
                </c:pt>
                <c:pt idx="2">
                  <c:v>462.99</c:v>
                </c:pt>
                <c:pt idx="3">
                  <c:v>607.97</c:v>
                </c:pt>
                <c:pt idx="4">
                  <c:v>223.55</c:v>
                </c:pt>
              </c:numCache>
            </c:numRef>
          </c:val>
          <c:extLst xmlns:c16r2="http://schemas.microsoft.com/office/drawing/2015/06/chart">
            <c:ext xmlns:c16="http://schemas.microsoft.com/office/drawing/2014/chart" uri="{C3380CC4-5D6E-409C-BE32-E72D297353CC}">
              <c16:uniqueId val="{00000000-C4EB-4BA2-A31F-58310D2A688A}"/>
            </c:ext>
          </c:extLst>
        </c:ser>
        <c:dLbls>
          <c:showLegendKey val="0"/>
          <c:showVal val="0"/>
          <c:showCatName val="0"/>
          <c:showSerName val="0"/>
          <c:showPercent val="0"/>
          <c:showBubbleSize val="0"/>
        </c:dLbls>
        <c:gapWidth val="150"/>
        <c:axId val="94837016"/>
        <c:axId val="9483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4EB-4BA2-A31F-58310D2A688A}"/>
            </c:ext>
          </c:extLst>
        </c:ser>
        <c:dLbls>
          <c:showLegendKey val="0"/>
          <c:showVal val="0"/>
          <c:showCatName val="0"/>
          <c:showSerName val="0"/>
          <c:showPercent val="0"/>
          <c:showBubbleSize val="0"/>
        </c:dLbls>
        <c:marker val="1"/>
        <c:smooth val="0"/>
        <c:axId val="94837016"/>
        <c:axId val="94836624"/>
      </c:lineChart>
      <c:dateAx>
        <c:axId val="94837016"/>
        <c:scaling>
          <c:orientation val="minMax"/>
        </c:scaling>
        <c:delete val="1"/>
        <c:axPos val="b"/>
        <c:numFmt formatCode="ge" sourceLinked="1"/>
        <c:majorTickMark val="none"/>
        <c:minorTickMark val="none"/>
        <c:tickLblPos val="none"/>
        <c:crossAx val="94836624"/>
        <c:crosses val="autoZero"/>
        <c:auto val="1"/>
        <c:lblOffset val="100"/>
        <c:baseTimeUnit val="years"/>
      </c:dateAx>
      <c:valAx>
        <c:axId val="948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57.42</c:v>
                </c:pt>
                <c:pt idx="1">
                  <c:v>57.15</c:v>
                </c:pt>
                <c:pt idx="2">
                  <c:v>57.15</c:v>
                </c:pt>
                <c:pt idx="3">
                  <c:v>53.73</c:v>
                </c:pt>
                <c:pt idx="4">
                  <c:v>52.37</c:v>
                </c:pt>
              </c:numCache>
            </c:numRef>
          </c:val>
          <c:extLst xmlns:c16r2="http://schemas.microsoft.com/office/drawing/2015/06/chart">
            <c:ext xmlns:c16="http://schemas.microsoft.com/office/drawing/2014/chart" uri="{C3380CC4-5D6E-409C-BE32-E72D297353CC}">
              <c16:uniqueId val="{00000000-0616-48F9-B602-0BD6E3CDEC06}"/>
            </c:ext>
          </c:extLst>
        </c:ser>
        <c:dLbls>
          <c:showLegendKey val="0"/>
          <c:showVal val="0"/>
          <c:showCatName val="0"/>
          <c:showSerName val="0"/>
          <c:showPercent val="0"/>
          <c:showBubbleSize val="0"/>
        </c:dLbls>
        <c:gapWidth val="150"/>
        <c:axId val="197069312"/>
        <c:axId val="19723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616-48F9-B602-0BD6E3CDEC06}"/>
            </c:ext>
          </c:extLst>
        </c:ser>
        <c:dLbls>
          <c:showLegendKey val="0"/>
          <c:showVal val="0"/>
          <c:showCatName val="0"/>
          <c:showSerName val="0"/>
          <c:showPercent val="0"/>
          <c:showBubbleSize val="0"/>
        </c:dLbls>
        <c:marker val="1"/>
        <c:smooth val="0"/>
        <c:axId val="197069312"/>
        <c:axId val="197239600"/>
      </c:lineChart>
      <c:dateAx>
        <c:axId val="197069312"/>
        <c:scaling>
          <c:orientation val="minMax"/>
        </c:scaling>
        <c:delete val="1"/>
        <c:axPos val="b"/>
        <c:numFmt formatCode="ge" sourceLinked="1"/>
        <c:majorTickMark val="none"/>
        <c:minorTickMark val="none"/>
        <c:tickLblPos val="none"/>
        <c:crossAx val="197239600"/>
        <c:crosses val="autoZero"/>
        <c:auto val="1"/>
        <c:lblOffset val="100"/>
        <c:baseTimeUnit val="years"/>
      </c:dateAx>
      <c:valAx>
        <c:axId val="19723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82.44</c:v>
                </c:pt>
                <c:pt idx="1">
                  <c:v>81.53</c:v>
                </c:pt>
                <c:pt idx="2">
                  <c:v>81.92</c:v>
                </c:pt>
                <c:pt idx="3">
                  <c:v>87.22</c:v>
                </c:pt>
                <c:pt idx="4">
                  <c:v>83.1</c:v>
                </c:pt>
              </c:numCache>
            </c:numRef>
          </c:val>
          <c:extLst xmlns:c16r2="http://schemas.microsoft.com/office/drawing/2015/06/chart">
            <c:ext xmlns:c16="http://schemas.microsoft.com/office/drawing/2014/chart" uri="{C3380CC4-5D6E-409C-BE32-E72D297353CC}">
              <c16:uniqueId val="{00000000-0345-45C9-AEDD-E36C0BBCC574}"/>
            </c:ext>
          </c:extLst>
        </c:ser>
        <c:dLbls>
          <c:showLegendKey val="0"/>
          <c:showVal val="0"/>
          <c:showCatName val="0"/>
          <c:showSerName val="0"/>
          <c:showPercent val="0"/>
          <c:showBubbleSize val="0"/>
        </c:dLbls>
        <c:gapWidth val="150"/>
        <c:axId val="197542864"/>
        <c:axId val="19754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345-45C9-AEDD-E36C0BBCC574}"/>
            </c:ext>
          </c:extLst>
        </c:ser>
        <c:dLbls>
          <c:showLegendKey val="0"/>
          <c:showVal val="0"/>
          <c:showCatName val="0"/>
          <c:showSerName val="0"/>
          <c:showPercent val="0"/>
          <c:showBubbleSize val="0"/>
        </c:dLbls>
        <c:marker val="1"/>
        <c:smooth val="0"/>
        <c:axId val="197542864"/>
        <c:axId val="197543256"/>
      </c:lineChart>
      <c:dateAx>
        <c:axId val="197542864"/>
        <c:scaling>
          <c:orientation val="minMax"/>
        </c:scaling>
        <c:delete val="1"/>
        <c:axPos val="b"/>
        <c:numFmt formatCode="ge" sourceLinked="1"/>
        <c:majorTickMark val="none"/>
        <c:minorTickMark val="none"/>
        <c:tickLblPos val="none"/>
        <c:crossAx val="197543256"/>
        <c:crosses val="autoZero"/>
        <c:auto val="1"/>
        <c:lblOffset val="100"/>
        <c:baseTimeUnit val="years"/>
      </c:dateAx>
      <c:valAx>
        <c:axId val="19754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みなべ町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13035</v>
      </c>
      <c r="AM8" s="66"/>
      <c r="AN8" s="66"/>
      <c r="AO8" s="66"/>
      <c r="AP8" s="66"/>
      <c r="AQ8" s="66"/>
      <c r="AR8" s="66"/>
      <c r="AS8" s="66"/>
      <c r="AT8" s="65">
        <f>データ!T6</f>
        <v>120.28</v>
      </c>
      <c r="AU8" s="65"/>
      <c r="AV8" s="65"/>
      <c r="AW8" s="65"/>
      <c r="AX8" s="65"/>
      <c r="AY8" s="65"/>
      <c r="AZ8" s="65"/>
      <c r="BA8" s="65"/>
      <c r="BB8" s="65">
        <f>データ!U6</f>
        <v>108.37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25.42</v>
      </c>
      <c r="Q10" s="65"/>
      <c r="R10" s="65"/>
      <c r="S10" s="65"/>
      <c r="T10" s="65"/>
      <c r="U10" s="65"/>
      <c r="V10" s="65"/>
      <c r="W10" s="65">
        <f>データ!Q6</f>
        <v>100</v>
      </c>
      <c r="X10" s="65"/>
      <c r="Y10" s="65"/>
      <c r="Z10" s="65"/>
      <c r="AA10" s="65"/>
      <c r="AB10" s="65"/>
      <c r="AC10" s="65"/>
      <c r="AD10" s="66">
        <f>データ!R6</f>
        <v>2700</v>
      </c>
      <c r="AE10" s="66"/>
      <c r="AF10" s="66"/>
      <c r="AG10" s="66"/>
      <c r="AH10" s="66"/>
      <c r="AI10" s="66"/>
      <c r="AJ10" s="66"/>
      <c r="AK10" s="2"/>
      <c r="AL10" s="66">
        <f>データ!V6</f>
        <v>3284</v>
      </c>
      <c r="AM10" s="66"/>
      <c r="AN10" s="66"/>
      <c r="AO10" s="66"/>
      <c r="AP10" s="66"/>
      <c r="AQ10" s="66"/>
      <c r="AR10" s="66"/>
      <c r="AS10" s="66"/>
      <c r="AT10" s="65">
        <f>データ!W6</f>
        <v>1.25</v>
      </c>
      <c r="AU10" s="65"/>
      <c r="AV10" s="65"/>
      <c r="AW10" s="65"/>
      <c r="AX10" s="65"/>
      <c r="AY10" s="65"/>
      <c r="AZ10" s="65"/>
      <c r="BA10" s="65"/>
      <c r="BB10" s="65">
        <f>データ!X6</f>
        <v>2627.2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gAUxN7+SaKePuSxw0wfu87l3x0JyOP4KgHwlnPF2yVYJrsTWL2glDEaoeiFWnw3HIS67YOkV6fjHMCy+PqrpVA==" saltValue="DrAM5VqyU9RO+4L+9D+5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303917</v>
      </c>
      <c r="D6" s="32">
        <f t="shared" si="3"/>
        <v>47</v>
      </c>
      <c r="E6" s="32">
        <f t="shared" si="3"/>
        <v>17</v>
      </c>
      <c r="F6" s="32">
        <f t="shared" si="3"/>
        <v>5</v>
      </c>
      <c r="G6" s="32">
        <f t="shared" si="3"/>
        <v>0</v>
      </c>
      <c r="H6" s="32" t="str">
        <f t="shared" si="3"/>
        <v>和歌山県　みなべ町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25.42</v>
      </c>
      <c r="Q6" s="33">
        <f t="shared" si="3"/>
        <v>100</v>
      </c>
      <c r="R6" s="33">
        <f t="shared" si="3"/>
        <v>2700</v>
      </c>
      <c r="S6" s="33">
        <f t="shared" si="3"/>
        <v>13035</v>
      </c>
      <c r="T6" s="33">
        <f t="shared" si="3"/>
        <v>120.28</v>
      </c>
      <c r="U6" s="33">
        <f t="shared" si="3"/>
        <v>108.37</v>
      </c>
      <c r="V6" s="33">
        <f t="shared" si="3"/>
        <v>3284</v>
      </c>
      <c r="W6" s="33">
        <f t="shared" si="3"/>
        <v>1.25</v>
      </c>
      <c r="X6" s="33">
        <f t="shared" si="3"/>
        <v>2627.2</v>
      </c>
      <c r="Y6" s="34">
        <f>IF(Y7="",NA(),Y7)</f>
        <v>53.36</v>
      </c>
      <c r="Z6" s="34">
        <f t="shared" ref="Z6:AH6" si="4">IF(Z7="",NA(),Z7)</f>
        <v>53.48</v>
      </c>
      <c r="AA6" s="34">
        <f t="shared" si="4"/>
        <v>52.48</v>
      </c>
      <c r="AB6" s="34">
        <f t="shared" si="4"/>
        <v>48.77</v>
      </c>
      <c r="AC6" s="34">
        <f t="shared" si="4"/>
        <v>82.22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33.96</v>
      </c>
      <c r="BR6" s="34">
        <f t="shared" ref="BR6:BZ6" si="8">IF(BR7="",NA(),BR7)</f>
        <v>34.47</v>
      </c>
      <c r="BS6" s="34">
        <f t="shared" si="8"/>
        <v>35.07</v>
      </c>
      <c r="BT6" s="34">
        <f t="shared" si="8"/>
        <v>27.09</v>
      </c>
      <c r="BU6" s="34">
        <f t="shared" si="8"/>
        <v>64.83</v>
      </c>
      <c r="BV6" s="34">
        <f t="shared" si="8"/>
        <v>50.9</v>
      </c>
      <c r="BW6" s="34">
        <f t="shared" si="8"/>
        <v>50.82</v>
      </c>
      <c r="BX6" s="34">
        <f t="shared" si="8"/>
        <v>52.19</v>
      </c>
      <c r="BY6" s="34">
        <f t="shared" si="8"/>
        <v>55.32</v>
      </c>
      <c r="BZ6" s="34">
        <f t="shared" si="8"/>
        <v>59.8</v>
      </c>
      <c r="CA6" s="33" t="str">
        <f>IF(CA7="","",IF(CA7="-","【-】","【"&amp;SUBSTITUTE(TEXT(CA7,"#,##0.00"),"-","△")&amp;"】"))</f>
        <v>【60.64】</v>
      </c>
      <c r="CB6" s="34">
        <f>IF(CB7="",NA(),CB7)</f>
        <v>460.74</v>
      </c>
      <c r="CC6" s="34">
        <f t="shared" ref="CC6:CK6" si="9">IF(CC7="",NA(),CC7)</f>
        <v>470.84</v>
      </c>
      <c r="CD6" s="34">
        <f t="shared" si="9"/>
        <v>462.99</v>
      </c>
      <c r="CE6" s="34">
        <f t="shared" si="9"/>
        <v>607.97</v>
      </c>
      <c r="CF6" s="34">
        <f t="shared" si="9"/>
        <v>223.55</v>
      </c>
      <c r="CG6" s="34">
        <f t="shared" si="9"/>
        <v>293.27</v>
      </c>
      <c r="CH6" s="34">
        <f t="shared" si="9"/>
        <v>300.52</v>
      </c>
      <c r="CI6" s="34">
        <f t="shared" si="9"/>
        <v>296.14</v>
      </c>
      <c r="CJ6" s="34">
        <f t="shared" si="9"/>
        <v>283.17</v>
      </c>
      <c r="CK6" s="34">
        <f t="shared" si="9"/>
        <v>263.76</v>
      </c>
      <c r="CL6" s="33" t="str">
        <f>IF(CL7="","",IF(CL7="-","【-】","【"&amp;SUBSTITUTE(TEXT(CL7,"#,##0.00"),"-","△")&amp;"】"))</f>
        <v>【255.52】</v>
      </c>
      <c r="CM6" s="34">
        <f>IF(CM7="",NA(),CM7)</f>
        <v>57.42</v>
      </c>
      <c r="CN6" s="34">
        <f t="shared" ref="CN6:CV6" si="10">IF(CN7="",NA(),CN7)</f>
        <v>57.15</v>
      </c>
      <c r="CO6" s="34">
        <f t="shared" si="10"/>
        <v>57.15</v>
      </c>
      <c r="CP6" s="34">
        <f t="shared" si="10"/>
        <v>53.73</v>
      </c>
      <c r="CQ6" s="34">
        <f t="shared" si="10"/>
        <v>52.37</v>
      </c>
      <c r="CR6" s="34">
        <f t="shared" si="10"/>
        <v>53.78</v>
      </c>
      <c r="CS6" s="34">
        <f t="shared" si="10"/>
        <v>53.24</v>
      </c>
      <c r="CT6" s="34">
        <f t="shared" si="10"/>
        <v>52.31</v>
      </c>
      <c r="CU6" s="34">
        <f t="shared" si="10"/>
        <v>60.65</v>
      </c>
      <c r="CV6" s="34">
        <f t="shared" si="10"/>
        <v>51.75</v>
      </c>
      <c r="CW6" s="33" t="str">
        <f>IF(CW7="","",IF(CW7="-","【-】","【"&amp;SUBSTITUTE(TEXT(CW7,"#,##0.00"),"-","△")&amp;"】"))</f>
        <v>【52.49】</v>
      </c>
      <c r="CX6" s="34">
        <f>IF(CX7="",NA(),CX7)</f>
        <v>82.44</v>
      </c>
      <c r="CY6" s="34">
        <f t="shared" ref="CY6:DG6" si="11">IF(CY7="",NA(),CY7)</f>
        <v>81.53</v>
      </c>
      <c r="CZ6" s="34">
        <f t="shared" si="11"/>
        <v>81.92</v>
      </c>
      <c r="DA6" s="34">
        <f t="shared" si="11"/>
        <v>87.22</v>
      </c>
      <c r="DB6" s="34">
        <f t="shared" si="11"/>
        <v>83.1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303917</v>
      </c>
      <c r="D7" s="36">
        <v>47</v>
      </c>
      <c r="E7" s="36">
        <v>17</v>
      </c>
      <c r="F7" s="36">
        <v>5</v>
      </c>
      <c r="G7" s="36">
        <v>0</v>
      </c>
      <c r="H7" s="36" t="s">
        <v>110</v>
      </c>
      <c r="I7" s="36" t="s">
        <v>111</v>
      </c>
      <c r="J7" s="36" t="s">
        <v>112</v>
      </c>
      <c r="K7" s="36" t="s">
        <v>113</v>
      </c>
      <c r="L7" s="36" t="s">
        <v>114</v>
      </c>
      <c r="M7" s="36" t="s">
        <v>115</v>
      </c>
      <c r="N7" s="37" t="s">
        <v>116</v>
      </c>
      <c r="O7" s="37" t="s">
        <v>117</v>
      </c>
      <c r="P7" s="37">
        <v>25.42</v>
      </c>
      <c r="Q7" s="37">
        <v>100</v>
      </c>
      <c r="R7" s="37">
        <v>2700</v>
      </c>
      <c r="S7" s="37">
        <v>13035</v>
      </c>
      <c r="T7" s="37">
        <v>120.28</v>
      </c>
      <c r="U7" s="37">
        <v>108.37</v>
      </c>
      <c r="V7" s="37">
        <v>3284</v>
      </c>
      <c r="W7" s="37">
        <v>1.25</v>
      </c>
      <c r="X7" s="37">
        <v>2627.2</v>
      </c>
      <c r="Y7" s="37">
        <v>53.36</v>
      </c>
      <c r="Z7" s="37">
        <v>53.48</v>
      </c>
      <c r="AA7" s="37">
        <v>52.48</v>
      </c>
      <c r="AB7" s="37">
        <v>48.77</v>
      </c>
      <c r="AC7" s="37">
        <v>82.22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33.96</v>
      </c>
      <c r="BR7" s="37">
        <v>34.47</v>
      </c>
      <c r="BS7" s="37">
        <v>35.07</v>
      </c>
      <c r="BT7" s="37">
        <v>27.09</v>
      </c>
      <c r="BU7" s="37">
        <v>64.83</v>
      </c>
      <c r="BV7" s="37">
        <v>50.9</v>
      </c>
      <c r="BW7" s="37">
        <v>50.82</v>
      </c>
      <c r="BX7" s="37">
        <v>52.19</v>
      </c>
      <c r="BY7" s="37">
        <v>55.32</v>
      </c>
      <c r="BZ7" s="37">
        <v>59.8</v>
      </c>
      <c r="CA7" s="37">
        <v>60.64</v>
      </c>
      <c r="CB7" s="37">
        <v>460.74</v>
      </c>
      <c r="CC7" s="37">
        <v>470.84</v>
      </c>
      <c r="CD7" s="37">
        <v>462.99</v>
      </c>
      <c r="CE7" s="37">
        <v>607.97</v>
      </c>
      <c r="CF7" s="37">
        <v>223.55</v>
      </c>
      <c r="CG7" s="37">
        <v>293.27</v>
      </c>
      <c r="CH7" s="37">
        <v>300.52</v>
      </c>
      <c r="CI7" s="37">
        <v>296.14</v>
      </c>
      <c r="CJ7" s="37">
        <v>283.17</v>
      </c>
      <c r="CK7" s="37">
        <v>263.76</v>
      </c>
      <c r="CL7" s="37">
        <v>255.52</v>
      </c>
      <c r="CM7" s="37">
        <v>57.42</v>
      </c>
      <c r="CN7" s="37">
        <v>57.15</v>
      </c>
      <c r="CO7" s="37">
        <v>57.15</v>
      </c>
      <c r="CP7" s="37">
        <v>53.73</v>
      </c>
      <c r="CQ7" s="37">
        <v>52.37</v>
      </c>
      <c r="CR7" s="37">
        <v>53.78</v>
      </c>
      <c r="CS7" s="37">
        <v>53.24</v>
      </c>
      <c r="CT7" s="37">
        <v>52.31</v>
      </c>
      <c r="CU7" s="37">
        <v>60.65</v>
      </c>
      <c r="CV7" s="37">
        <v>51.75</v>
      </c>
      <c r="CW7" s="37">
        <v>52.49</v>
      </c>
      <c r="CX7" s="37">
        <v>82.44</v>
      </c>
      <c r="CY7" s="37">
        <v>81.53</v>
      </c>
      <c r="CZ7" s="37">
        <v>81.92</v>
      </c>
      <c r="DA7" s="37">
        <v>87.22</v>
      </c>
      <c r="DB7" s="37">
        <v>83.1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2019-02-21T01:41:13Z</cp:lastPrinted>
  <dcterms:created xsi:type="dcterms:W3CDTF">2018-12-03T09:27:23Z</dcterms:created>
  <dcterms:modified xsi:type="dcterms:W3CDTF">2019-02-21T01:41:52Z</dcterms:modified>
  <cp:category/>
</cp:coreProperties>
</file>