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ImSezgd8BJPc94QSiPVgAIA01hYWg5JnFewjJjIjZ5K+Ppw2MznzlxzORaz1KLIcvrEIXvwxsnu9+kFsKD28g==" workbookSaltValue="7CLrAsbmevbi0KPwCUBYJ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<sst xmlns="http://schemas.openxmlformats.org/spreadsheetml/2006/main" count="240" uniqueCount="126">
  <si>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</si>
  <si>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</si>
  <si>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</si>
  <si>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</si>
  <si>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</si>
  <si>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</si>
  <si>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</si>
  <si>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</si>
  <si>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</si>
  <si>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</si>
  <si>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</si>
  <si>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</si>
  <si>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</si>
  <si>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</si>
  <si>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</si>
  <si>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</si>
  <si>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</si>
  <si>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</si>
  <si>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</si>
  <si>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</si>
  <si>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</si>
  <si>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</si>
  <si>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</si>
  <si>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</si>
  <si>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</si>
  <si>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</si>
  <si>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</si>
  <si>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</si>
  <si>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</si>
  <si>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</si>
  <si>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</si>
  <si>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</si>
  <si>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</si>
  <si>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</si>
  <si>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</si>
  <si>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</si>
  <si>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</si>
  <si>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</si>
  <si>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</si>
  <si>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</si>
  <si>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</si>
  <si>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</si>
  <si>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</si>
  <si>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</si>
  <si>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</si>
  <si>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</si>
  <si>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</si>
  <si>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</si>
  <si>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</si>
  <si>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</si>
  <si>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</si>
  <si>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</si>
  <si>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</si>
  <si>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</si>
  <si>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</si>
  <si>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</si>
  <si>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</si>
  <si>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</si>
  <si>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</si>
  <si>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</si>
  <si>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</si>
  <si>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</si>
  <si>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</si>
  <si>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</si>
  <si>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</si>
  <si>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</si>
  <si>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</si>
  <si>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</si>
  <si>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</si>
  <si>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</si>
  <si>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</si>
  <si>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</si>
  <si>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</si>
  <si>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</si>
  <si>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</si>
  <si>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</si>
  <si>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</si>
  <si>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</si>
  <si>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</si>
  <si>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</si>
  <si>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</si>
  <si>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</si>
  <si>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</si>
  <si>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</si>
  <si>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</si>
  <si>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</si>
  <si>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</si>
  <si>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</si>
  <si>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</si>
  <si>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</si>
  <si>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</si>
  <si>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</si>
  <si>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</si>
  <si>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</si>
  <si>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</si>
  <si>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</si>
  <si>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</si>
  <si>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</si>
  <si>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</si>
  <si>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</si>
  <si>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</si>
  <si>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</si>
  <si>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</si>
  <si>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</si>
  <si>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</si>
  <si>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</si>
  <si>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</si>
  <si>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</si>
  <si>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</si>
  <si>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</si>
  <si>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</si>
  <si>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</si>
  <si>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</si>
  <si>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</si>
  <si>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</si>
  <si>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</si>
  <si>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</si>
  <si>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</si>
  <si>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</si>
  <si>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</si>
  <si>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</si>
  <si>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</si>
  <si>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</si>
  <si>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８年が経過し、まだ老朽化に至っていないものの、今後、維持費や更新費用が増加していくが予想されるため、機能診断調査および最適化構想を策定することにより、将来の維持費等の削減する経営努力が必要になってくる。</t>
    <rPh sb="0" eb="2">
      <t>キョウヨウ</t>
    </rPh>
    <rPh sb="2" eb="4">
      <t>カイシ</t>
    </rPh>
    <rPh sb="8" eb="9">
      <t>ネン</t>
    </rPh>
    <rPh sb="10" eb="12">
      <t>ケイカ</t>
    </rPh>
    <rPh sb="16" eb="19">
      <t>ロウキュウカ</t>
    </rPh>
    <rPh sb="20" eb="21">
      <t>イタ</t>
    </rPh>
    <rPh sb="30" eb="32">
      <t>コンゴ</t>
    </rPh>
    <rPh sb="33" eb="36">
      <t>イジヒ</t>
    </rPh>
    <rPh sb="37" eb="39">
      <t>コウシン</t>
    </rPh>
    <rPh sb="39" eb="41">
      <t>ヒヨウ</t>
    </rPh>
    <rPh sb="42" eb="44">
      <t>ゾウカ</t>
    </rPh>
    <rPh sb="49" eb="51">
      <t>ヨソウ</t>
    </rPh>
    <rPh sb="57" eb="59">
      <t>キノウ</t>
    </rPh>
    <rPh sb="59" eb="61">
      <t>シンダン</t>
    </rPh>
    <rPh sb="61" eb="63">
      <t>チョウサ</t>
    </rPh>
    <rPh sb="66" eb="69">
      <t>サイテキカ</t>
    </rPh>
    <rPh sb="69" eb="71">
      <t>コウソウ</t>
    </rPh>
    <rPh sb="72" eb="74">
      <t>サクテイ</t>
    </rPh>
    <rPh sb="82" eb="84">
      <t>ショウライ</t>
    </rPh>
    <rPh sb="85" eb="88">
      <t>イジヒ</t>
    </rPh>
    <rPh sb="88" eb="89">
      <t>トウ</t>
    </rPh>
    <rPh sb="90" eb="92">
      <t>サクゲン</t>
    </rPh>
    <rPh sb="94" eb="96">
      <t>ケイエイ</t>
    </rPh>
    <rPh sb="96" eb="98">
      <t>ドリョク</t>
    </rPh>
    <rPh sb="99" eb="101">
      <t>ヒツヨウ</t>
    </rPh>
    <phoneticPr fontId="4"/>
  </si>
  <si>
    <t>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t>
    <rPh sb="0" eb="2">
      <t>ゲンザイ</t>
    </rPh>
    <rPh sb="3" eb="5">
      <t>オスイ</t>
    </rPh>
    <rPh sb="5" eb="8">
      <t>ショリヒ</t>
    </rPh>
    <rPh sb="9" eb="12">
      <t>シヨウリョウ</t>
    </rPh>
    <rPh sb="13" eb="14">
      <t>マカナ</t>
    </rPh>
    <rPh sb="17" eb="19">
      <t>ジョウタイ</t>
    </rPh>
    <rPh sb="20" eb="21">
      <t>ツヅ</t>
    </rPh>
    <rPh sb="26" eb="28">
      <t>ショウライ</t>
    </rPh>
    <rPh sb="28" eb="29">
      <t>テキ</t>
    </rPh>
    <rPh sb="31" eb="34">
      <t>イジヒ</t>
    </rPh>
    <rPh sb="35" eb="37">
      <t>コウシン</t>
    </rPh>
    <rPh sb="37" eb="39">
      <t>ヒヨウ</t>
    </rPh>
    <rPh sb="40" eb="42">
      <t>ゾウカ</t>
    </rPh>
    <rPh sb="47" eb="49">
      <t>ヨソウ</t>
    </rPh>
    <rPh sb="55" eb="57">
      <t>コンゴ</t>
    </rPh>
    <rPh sb="58" eb="60">
      <t>ザイセイ</t>
    </rPh>
    <rPh sb="60" eb="62">
      <t>ケイカク</t>
    </rPh>
    <rPh sb="63" eb="65">
      <t>ミナオ</t>
    </rPh>
    <rPh sb="67" eb="69">
      <t>テキセイ</t>
    </rPh>
    <rPh sb="70" eb="72">
      <t>シヨウ</t>
    </rPh>
    <rPh sb="72" eb="73">
      <t>リョウ</t>
    </rPh>
    <rPh sb="73" eb="75">
      <t>シュウニュウ</t>
    </rPh>
    <rPh sb="76" eb="78">
      <t>カクホ</t>
    </rPh>
    <rPh sb="79" eb="81">
      <t>オスイ</t>
    </rPh>
    <rPh sb="81" eb="83">
      <t>ショリ</t>
    </rPh>
    <rPh sb="83" eb="84">
      <t>ヒ</t>
    </rPh>
    <rPh sb="85" eb="87">
      <t>サクゲン</t>
    </rPh>
    <rPh sb="95" eb="97">
      <t>ケンゼン</t>
    </rPh>
    <rPh sb="98" eb="100">
      <t>ケイエイ</t>
    </rPh>
    <rPh sb="100" eb="102">
      <t>タイシツ</t>
    </rPh>
    <rPh sb="103" eb="105">
      <t>メザ</t>
    </rPh>
    <rPh sb="109" eb="111">
      <t>ヒツヨウ</t>
    </rPh>
    <phoneticPr fontId="4"/>
  </si>
  <si>
    <t xml:space="preserve">  グラフの推移を見ると、前年度と比較して①収益的収支比率は、１００％超、④企業債残高対事業規模比率が、０％、また、⑤経費回収率については大幅に増加し、⑥汚水処理原価は大幅に減少しており、一見、経営の健全性・効率性が図られているように見うけられるが、実際は、収入の使用料金のみで賄えてはなく、一般会計の繰入金（基準内）に依存しているのが現状である。
　また、⑦施設利用率は、類似団体平均値より高い水準になっているが、利用率が約半分程度で推移しているので、接続促進の普及・啓発活動を行い施設利用率の向上を図っていきたい。⑧水洗化率は類似団体平均値とあまり変わらないが、水洗化率の向上を図ることにより使用料収入の増加に努めるとともに、維持管理の抑制など、今後、より一層のコスト削減により経営の健全化を図っていく必要がある。</t>
    <rPh sb="6" eb="8">
      <t>スイイ</t>
    </rPh>
    <rPh sb="9" eb="10">
      <t>ミ</t>
    </rPh>
    <rPh sb="13" eb="16">
      <t>ゼンネンド</t>
    </rPh>
    <rPh sb="17" eb="19">
      <t>ヒカク</t>
    </rPh>
    <rPh sb="22" eb="24">
      <t>シュウエキ</t>
    </rPh>
    <rPh sb="24" eb="25">
      <t>テキ</t>
    </rPh>
    <rPh sb="25" eb="27">
      <t>シュウシ</t>
    </rPh>
    <rPh sb="27" eb="29">
      <t>ヒリツ</t>
    </rPh>
    <rPh sb="35" eb="36">
      <t>チョウ</t>
    </rPh>
    <rPh sb="38" eb="41">
      <t>キギョウサイ</t>
    </rPh>
    <rPh sb="41" eb="43">
      <t>ザンダカ</t>
    </rPh>
    <rPh sb="43" eb="44">
      <t>タイ</t>
    </rPh>
    <rPh sb="44" eb="46">
      <t>ジギョウ</t>
    </rPh>
    <rPh sb="46" eb="48">
      <t>キボ</t>
    </rPh>
    <rPh sb="48" eb="50">
      <t>ヒリツ</t>
    </rPh>
    <rPh sb="59" eb="61">
      <t>ケイヒ</t>
    </rPh>
    <rPh sb="61" eb="64">
      <t>カイシュウリツ</t>
    </rPh>
    <rPh sb="69" eb="71">
      <t>オオハバ</t>
    </rPh>
    <rPh sb="72" eb="74">
      <t>ゾウカ</t>
    </rPh>
    <rPh sb="77" eb="79">
      <t>オスイ</t>
    </rPh>
    <rPh sb="79" eb="81">
      <t>ショリ</t>
    </rPh>
    <rPh sb="81" eb="83">
      <t>ゲンカ</t>
    </rPh>
    <rPh sb="84" eb="86">
      <t>オオハバ</t>
    </rPh>
    <rPh sb="87" eb="89">
      <t>ゲンショウ</t>
    </rPh>
    <rPh sb="94" eb="96">
      <t>イッケン</t>
    </rPh>
    <rPh sb="97" eb="99">
      <t>ケイエイ</t>
    </rPh>
    <rPh sb="100" eb="102">
      <t>ケンゼン</t>
    </rPh>
    <rPh sb="102" eb="103">
      <t>セイ</t>
    </rPh>
    <rPh sb="104" eb="107">
      <t>コウリツセイ</t>
    </rPh>
    <rPh sb="108" eb="109">
      <t>ハカ</t>
    </rPh>
    <rPh sb="117" eb="118">
      <t>ミ</t>
    </rPh>
    <rPh sb="125" eb="127">
      <t>ジッサイ</t>
    </rPh>
    <rPh sb="129" eb="131">
      <t>シュウニュウ</t>
    </rPh>
    <rPh sb="132" eb="135">
      <t>シヨウリョウ</t>
    </rPh>
    <rPh sb="135" eb="136">
      <t>キン</t>
    </rPh>
    <rPh sb="146" eb="148">
      <t>イッパン</t>
    </rPh>
    <rPh sb="148" eb="150">
      <t>カイケイ</t>
    </rPh>
    <rPh sb="151" eb="153">
      <t>クリイレ</t>
    </rPh>
    <rPh sb="153" eb="154">
      <t>キン</t>
    </rPh>
    <rPh sb="155" eb="158">
      <t>キジュンナイ</t>
    </rPh>
    <rPh sb="160" eb="162">
      <t>イゾン</t>
    </rPh>
    <rPh sb="168" eb="170">
      <t>ゲンジョウ</t>
    </rPh>
    <rPh sb="180" eb="182">
      <t>シセツ</t>
    </rPh>
    <rPh sb="182" eb="185">
      <t>リヨウリツ</t>
    </rPh>
    <rPh sb="187" eb="189">
      <t>ルイジ</t>
    </rPh>
    <rPh sb="189" eb="191">
      <t>ダンタイ</t>
    </rPh>
    <rPh sb="191" eb="194">
      <t>ヘイキンチ</t>
    </rPh>
    <rPh sb="196" eb="197">
      <t>タカ</t>
    </rPh>
    <rPh sb="198" eb="200">
      <t>スイジュン</t>
    </rPh>
    <rPh sb="208" eb="210">
      <t>リヨウ</t>
    </rPh>
    <rPh sb="210" eb="211">
      <t>リツ</t>
    </rPh>
    <rPh sb="212" eb="213">
      <t>ヤク</t>
    </rPh>
    <rPh sb="213" eb="215">
      <t>ハンブン</t>
    </rPh>
    <rPh sb="215" eb="217">
      <t>テイド</t>
    </rPh>
    <rPh sb="218" eb="220">
      <t>スイイ</t>
    </rPh>
    <rPh sb="227" eb="229">
      <t>セツゾク</t>
    </rPh>
    <rPh sb="229" eb="231">
      <t>ソクシン</t>
    </rPh>
    <rPh sb="232" eb="234">
      <t>フキュウ</t>
    </rPh>
    <rPh sb="235" eb="237">
      <t>ケイハツ</t>
    </rPh>
    <rPh sb="237" eb="239">
      <t>カツドウ</t>
    </rPh>
    <rPh sb="240" eb="241">
      <t>オコナ</t>
    </rPh>
    <rPh sb="242" eb="244">
      <t>シセツ</t>
    </rPh>
    <rPh sb="244" eb="247">
      <t>リヨウリツ</t>
    </rPh>
    <rPh sb="248" eb="250">
      <t>コウジョウ</t>
    </rPh>
    <rPh sb="251" eb="252">
      <t>ハカ</t>
    </rPh>
    <rPh sb="260" eb="263">
      <t>スイセンカ</t>
    </rPh>
    <rPh sb="263" eb="264">
      <t>リツ</t>
    </rPh>
    <rPh sb="265" eb="267">
      <t>ルイジ</t>
    </rPh>
    <rPh sb="267" eb="269">
      <t>ダンタイ</t>
    </rPh>
    <rPh sb="269" eb="272">
      <t>ヘイキンチ</t>
    </rPh>
    <rPh sb="276" eb="277">
      <t>カ</t>
    </rPh>
    <rPh sb="283" eb="285">
      <t>スイセン</t>
    </rPh>
    <rPh sb="285" eb="286">
      <t>カ</t>
    </rPh>
    <rPh sb="286" eb="287">
      <t>リツ</t>
    </rPh>
    <rPh sb="288" eb="290">
      <t>コウジョウ</t>
    </rPh>
    <rPh sb="291" eb="292">
      <t>ハカ</t>
    </rPh>
    <rPh sb="298" eb="301">
      <t>シヨウリョウ</t>
    </rPh>
    <rPh sb="301" eb="303">
      <t>シュウニュウ</t>
    </rPh>
    <rPh sb="304" eb="306">
      <t>ゾウカ</t>
    </rPh>
    <rPh sb="307" eb="308">
      <t>ツト</t>
    </rPh>
    <rPh sb="315" eb="317">
      <t>イジ</t>
    </rPh>
    <rPh sb="317" eb="319">
      <t>カンリ</t>
    </rPh>
    <rPh sb="320" eb="322">
      <t>ヨクセイ</t>
    </rPh>
    <rPh sb="325" eb="327">
      <t>コンゴ</t>
    </rPh>
    <rPh sb="330" eb="332">
      <t>イッソウ</t>
    </rPh>
    <rPh sb="336" eb="338">
      <t>サクゲン</t>
    </rPh>
    <rPh sb="341" eb="343">
      <t>ケイエイ</t>
    </rPh>
    <rPh sb="344" eb="347">
      <t>ケンゼンカ</t>
    </rPh>
    <rPh sb="348" eb="349">
      <t>ハカ</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</si>
</sst>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F9-47FD-A9E3-9CAAF1A1F9FC}"/>
            </c:ext>
          </c:extLst>
        </c:ser>
        <c:dLbls>
          <c:showLegendKey val="0"/>
          <c:showVal val="0"/>
          <c:showCatName val="0"/>
          <c:showSerName val="0"/>
          <c:showPercent val="0"/>
          <c:showBubbleSize val="0"/>
        </c:dLbls>
        <c:gapWidth val="150"/>
        <c:axId val="97481088"/>
        <c:axId val="974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84F9-47FD-A9E3-9CAAF1A1F9FC}"/>
            </c:ext>
          </c:extLst>
        </c:ser>
        <c:dLbls>
          <c:showLegendKey val="0"/>
          <c:showVal val="0"/>
          <c:showCatName val="0"/>
          <c:showSerName val="0"/>
          <c:showPercent val="0"/>
          <c:showBubbleSize val="0"/>
        </c:dLbls>
        <c:marker val="1"/>
        <c:smooth val="0"/>
        <c:axId val="97481088"/>
        <c:axId val="97483008"/>
      </c:lineChart>
      <c:dateAx>
        <c:axId val="97481088"/>
        <c:scaling>
          <c:orientation val="minMax"/>
        </c:scaling>
        <c:delete val="1"/>
        <c:axPos val="b"/>
        <c:numFmt formatCode="ge" sourceLinked="1"/>
        <c:majorTickMark val="none"/>
        <c:minorTickMark val="none"/>
        <c:tickLblPos val="none"/>
        <c:crossAx val="97483008"/>
        <c:crosses val="autoZero"/>
        <c:auto val="1"/>
        <c:lblOffset val="100"/>
        <c:baseTimeUnit val="years"/>
      </c:dateAx>
      <c:valAx>
        <c:axId val="97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43.85</c:v>
                </c:pt>
                <c:pt idx="1">
                  <c:v>46.08</c:v>
                </c:pt>
                <c:pt idx="2">
                  <c:v>48.51</c:v>
                </c:pt>
                <c:pt idx="3">
                  <c:v>49.26</c:v>
                </c:pt>
                <c:pt idx="4">
                  <c:v>50.2</c:v>
                </c:pt>
              </c:numCache>
            </c:numRef>
          </c:val>
          <c:extLst xmlns:c16r2="http://schemas.microsoft.com/office/drawing/2015/06/chart">
            <c:ext xmlns:c16="http://schemas.microsoft.com/office/drawing/2014/chart" uri="{C3380CC4-5D6E-409C-BE32-E72D297353CC}">
              <c16:uniqueId val="{00000000-82F5-45EF-966B-A093FF19DD78}"/>
            </c:ext>
          </c:extLst>
        </c:ser>
        <c:dLbls>
          <c:showLegendKey val="0"/>
          <c:showVal val="0"/>
          <c:showCatName val="0"/>
          <c:showSerName val="0"/>
          <c:showPercent val="0"/>
          <c:showBubbleSize val="0"/>
        </c:dLbls>
        <c:gapWidth val="150"/>
        <c:axId val="97853440"/>
        <c:axId val="978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82F5-45EF-966B-A093FF19DD78}"/>
            </c:ext>
          </c:extLst>
        </c:ser>
        <c:dLbls>
          <c:showLegendKey val="0"/>
          <c:showVal val="0"/>
          <c:showCatName val="0"/>
          <c:showSerName val="0"/>
          <c:showPercent val="0"/>
          <c:showBubbleSize val="0"/>
        </c:dLbls>
        <c:marker val="1"/>
        <c:smooth val="0"/>
        <c:axId val="97853440"/>
        <c:axId val="97855360"/>
      </c:lineChart>
      <c:dateAx>
        <c:axId val="97853440"/>
        <c:scaling>
          <c:orientation val="minMax"/>
        </c:scaling>
        <c:delete val="1"/>
        <c:axPos val="b"/>
        <c:numFmt formatCode="ge" sourceLinked="1"/>
        <c:majorTickMark val="none"/>
        <c:minorTickMark val="none"/>
        <c:tickLblPos val="none"/>
        <c:crossAx val="97855360"/>
        <c:crosses val="autoZero"/>
        <c:auto val="1"/>
        <c:lblOffset val="100"/>
        <c:baseTimeUnit val="years"/>
      </c:dateAx>
      <c:valAx>
        <c:axId val="97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57.41</c:v>
                </c:pt>
                <c:pt idx="1">
                  <c:v>60.13</c:v>
                </c:pt>
                <c:pt idx="2">
                  <c:v>61.25</c:v>
                </c:pt>
                <c:pt idx="3">
                  <c:v>62.2</c:v>
                </c:pt>
                <c:pt idx="4">
                  <c:v>63.44</c:v>
                </c:pt>
              </c:numCache>
            </c:numRef>
          </c:val>
          <c:extLst xmlns:c16r2="http://schemas.microsoft.com/office/drawing/2015/06/chart">
            <c:ext xmlns:c16="http://schemas.microsoft.com/office/drawing/2014/chart" uri="{C3380CC4-5D6E-409C-BE32-E72D297353CC}">
              <c16:uniqueId val="{00000000-A237-4E7A-9862-BEF9EFC986B8}"/>
            </c:ext>
          </c:extLst>
        </c:ser>
        <c:dLbls>
          <c:showLegendKey val="0"/>
          <c:showVal val="0"/>
          <c:showCatName val="0"/>
          <c:showSerName val="0"/>
          <c:showPercent val="0"/>
          <c:showBubbleSize val="0"/>
        </c:dLbls>
        <c:gapWidth val="150"/>
        <c:axId val="97902976"/>
        <c:axId val="979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A237-4E7A-9862-BEF9EFC986B8}"/>
            </c:ext>
          </c:extLst>
        </c:ser>
        <c:dLbls>
          <c:showLegendKey val="0"/>
          <c:showVal val="0"/>
          <c:showCatName val="0"/>
          <c:showSerName val="0"/>
          <c:showPercent val="0"/>
          <c:showBubbleSize val="0"/>
        </c:dLbls>
        <c:marker val="1"/>
        <c:smooth val="0"/>
        <c:axId val="97902976"/>
        <c:axId val="97904896"/>
      </c:lineChart>
      <c:dateAx>
        <c:axId val="97902976"/>
        <c:scaling>
          <c:orientation val="minMax"/>
        </c:scaling>
        <c:delete val="1"/>
        <c:axPos val="b"/>
        <c:numFmt formatCode="ge" sourceLinked="1"/>
        <c:majorTickMark val="none"/>
        <c:minorTickMark val="none"/>
        <c:tickLblPos val="none"/>
        <c:crossAx val="97904896"/>
        <c:crosses val="autoZero"/>
        <c:auto val="1"/>
        <c:lblOffset val="100"/>
        <c:baseTimeUnit val="years"/>
      </c:dateAx>
      <c:valAx>
        <c:axId val="979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102.58</c:v>
                </c:pt>
                <c:pt idx="1">
                  <c:v>87.26</c:v>
                </c:pt>
                <c:pt idx="2">
                  <c:v>86.64</c:v>
                </c:pt>
                <c:pt idx="3">
                  <c:v>92.51</c:v>
                </c:pt>
                <c:pt idx="4">
                  <c:v>103.31</c:v>
                </c:pt>
              </c:numCache>
            </c:numRef>
          </c:val>
          <c:extLst xmlns:c16r2="http://schemas.microsoft.com/office/drawing/2015/06/chart">
            <c:ext xmlns:c16="http://schemas.microsoft.com/office/drawing/2014/chart" uri="{C3380CC4-5D6E-409C-BE32-E72D297353CC}">
              <c16:uniqueId val="{00000000-9706-42C0-A060-BC8870E1840F}"/>
            </c:ext>
          </c:extLst>
        </c:ser>
        <c:dLbls>
          <c:showLegendKey val="0"/>
          <c:showVal val="0"/>
          <c:showCatName val="0"/>
          <c:showSerName val="0"/>
          <c:showPercent val="0"/>
          <c:showBubbleSize val="0"/>
        </c:dLbls>
        <c:gapWidth val="150"/>
        <c:axId val="97515008"/>
        <c:axId val="975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06-42C0-A060-BC8870E1840F}"/>
            </c:ext>
          </c:extLst>
        </c:ser>
        <c:dLbls>
          <c:showLegendKey val="0"/>
          <c:showVal val="0"/>
          <c:showCatName val="0"/>
          <c:showSerName val="0"/>
          <c:showPercent val="0"/>
          <c:showBubbleSize val="0"/>
        </c:dLbls>
        <c:marker val="1"/>
        <c:smooth val="0"/>
        <c:axId val="97515008"/>
        <c:axId val="97516544"/>
      </c:lineChart>
      <c:dateAx>
        <c:axId val="97515008"/>
        <c:scaling>
          <c:orientation val="minMax"/>
        </c:scaling>
        <c:delete val="1"/>
        <c:axPos val="b"/>
        <c:numFmt formatCode="ge" sourceLinked="1"/>
        <c:majorTickMark val="none"/>
        <c:minorTickMark val="none"/>
        <c:tickLblPos val="none"/>
        <c:crossAx val="97516544"/>
        <c:crosses val="autoZero"/>
        <c:auto val="1"/>
        <c:lblOffset val="100"/>
        <c:baseTimeUnit val="years"/>
      </c:dateAx>
      <c:valAx>
        <c:axId val="975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E0-46EB-ABFD-FABC5C2B8792}"/>
            </c:ext>
          </c:extLst>
        </c:ser>
        <c:dLbls>
          <c:showLegendKey val="0"/>
          <c:showVal val="0"/>
          <c:showCatName val="0"/>
          <c:showSerName val="0"/>
          <c:showPercent val="0"/>
          <c:showBubbleSize val="0"/>
        </c:dLbls>
        <c:gapWidth val="150"/>
        <c:axId val="97432704"/>
        <c:axId val="974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0-46EB-ABFD-FABC5C2B8792}"/>
            </c:ext>
          </c:extLst>
        </c:ser>
        <c:dLbls>
          <c:showLegendKey val="0"/>
          <c:showVal val="0"/>
          <c:showCatName val="0"/>
          <c:showSerName val="0"/>
          <c:showPercent val="0"/>
          <c:showBubbleSize val="0"/>
        </c:dLbls>
        <c:marker val="1"/>
        <c:smooth val="0"/>
        <c:axId val="97432704"/>
        <c:axId val="97434624"/>
      </c:lineChart>
      <c:dateAx>
        <c:axId val="97432704"/>
        <c:scaling>
          <c:orientation val="minMax"/>
        </c:scaling>
        <c:delete val="1"/>
        <c:axPos val="b"/>
        <c:numFmt formatCode="ge" sourceLinked="1"/>
        <c:majorTickMark val="none"/>
        <c:minorTickMark val="none"/>
        <c:tickLblPos val="none"/>
        <c:crossAx val="97434624"/>
        <c:crosses val="autoZero"/>
        <c:auto val="1"/>
        <c:lblOffset val="100"/>
        <c:baseTimeUnit val="years"/>
      </c:dateAx>
      <c:valAx>
        <c:axId val="974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F4-4067-A2FC-84C50DD0B779}"/>
            </c:ext>
          </c:extLst>
        </c:ser>
        <c:dLbls>
          <c:showLegendKey val="0"/>
          <c:showVal val="0"/>
          <c:showCatName val="0"/>
          <c:showSerName val="0"/>
          <c:showPercent val="0"/>
          <c:showBubbleSize val="0"/>
        </c:dLbls>
        <c:gapWidth val="150"/>
        <c:axId val="97535488"/>
        <c:axId val="975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4-4067-A2FC-84C50DD0B779}"/>
            </c:ext>
          </c:extLst>
        </c:ser>
        <c:dLbls>
          <c:showLegendKey val="0"/>
          <c:showVal val="0"/>
          <c:showCatName val="0"/>
          <c:showSerName val="0"/>
          <c:showPercent val="0"/>
          <c:showBubbleSize val="0"/>
        </c:dLbls>
        <c:marker val="1"/>
        <c:smooth val="0"/>
        <c:axId val="97535488"/>
        <c:axId val="97537408"/>
      </c:lineChart>
      <c:dateAx>
        <c:axId val="97535488"/>
        <c:scaling>
          <c:orientation val="minMax"/>
        </c:scaling>
        <c:delete val="1"/>
        <c:axPos val="b"/>
        <c:numFmt formatCode="ge" sourceLinked="1"/>
        <c:majorTickMark val="none"/>
        <c:minorTickMark val="none"/>
        <c:tickLblPos val="none"/>
        <c:crossAx val="97537408"/>
        <c:crosses val="autoZero"/>
        <c:auto val="1"/>
        <c:lblOffset val="100"/>
        <c:baseTimeUnit val="years"/>
      </c:dateAx>
      <c:valAx>
        <c:axId val="975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CE-45B9-9508-F1BFFD5174C8}"/>
            </c:ext>
          </c:extLst>
        </c:ser>
        <c:dLbls>
          <c:showLegendKey val="0"/>
          <c:showVal val="0"/>
          <c:showCatName val="0"/>
          <c:showSerName val="0"/>
          <c:showPercent val="0"/>
          <c:showBubbleSize val="0"/>
        </c:dLbls>
        <c:gapWidth val="150"/>
        <c:axId val="97583488"/>
        <c:axId val="97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CE-45B9-9508-F1BFFD5174C8}"/>
            </c:ext>
          </c:extLst>
        </c:ser>
        <c:dLbls>
          <c:showLegendKey val="0"/>
          <c:showVal val="0"/>
          <c:showCatName val="0"/>
          <c:showSerName val="0"/>
          <c:showPercent val="0"/>
          <c:showBubbleSize val="0"/>
        </c:dLbls>
        <c:marker val="1"/>
        <c:smooth val="0"/>
        <c:axId val="97583488"/>
        <c:axId val="97585408"/>
      </c:lineChart>
      <c:dateAx>
        <c:axId val="97583488"/>
        <c:scaling>
          <c:orientation val="minMax"/>
        </c:scaling>
        <c:delete val="1"/>
        <c:axPos val="b"/>
        <c:numFmt formatCode="ge" sourceLinked="1"/>
        <c:majorTickMark val="none"/>
        <c:minorTickMark val="none"/>
        <c:tickLblPos val="none"/>
        <c:crossAx val="97585408"/>
        <c:crosses val="autoZero"/>
        <c:auto val="1"/>
        <c:lblOffset val="100"/>
        <c:baseTimeUnit val="years"/>
      </c:dateAx>
      <c:valAx>
        <c:axId val="97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0C-404B-9CFE-4C6D6F8983A6}"/>
            </c:ext>
          </c:extLst>
        </c:ser>
        <c:dLbls>
          <c:showLegendKey val="0"/>
          <c:showVal val="0"/>
          <c:showCatName val="0"/>
          <c:showSerName val="0"/>
          <c:showPercent val="0"/>
          <c:showBubbleSize val="0"/>
        </c:dLbls>
        <c:gapWidth val="150"/>
        <c:axId val="97598464"/>
        <c:axId val="97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0C-404B-9CFE-4C6D6F8983A6}"/>
            </c:ext>
          </c:extLst>
        </c:ser>
        <c:dLbls>
          <c:showLegendKey val="0"/>
          <c:showVal val="0"/>
          <c:showCatName val="0"/>
          <c:showSerName val="0"/>
          <c:showPercent val="0"/>
          <c:showBubbleSize val="0"/>
        </c:dLbls>
        <c:marker val="1"/>
        <c:smooth val="0"/>
        <c:axId val="97598464"/>
        <c:axId val="97621120"/>
      </c:lineChart>
      <c:dateAx>
        <c:axId val="97598464"/>
        <c:scaling>
          <c:orientation val="minMax"/>
        </c:scaling>
        <c:delete val="1"/>
        <c:axPos val="b"/>
        <c:numFmt formatCode="ge" sourceLinked="1"/>
        <c:majorTickMark val="none"/>
        <c:minorTickMark val="none"/>
        <c:tickLblPos val="none"/>
        <c:crossAx val="97621120"/>
        <c:crosses val="autoZero"/>
        <c:auto val="1"/>
        <c:lblOffset val="100"/>
        <c:baseTimeUnit val="years"/>
      </c:dateAx>
      <c:valAx>
        <c:axId val="97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1433.44</c:v>
                </c:pt>
                <c:pt idx="1">
                  <c:v>1436.55</c:v>
                </c:pt>
                <c:pt idx="2">
                  <c:v>1288.1300000000001</c:v>
                </c:pt>
                <c:pt idx="3">
                  <c:v>1021.22</c:v>
                </c:pt>
                <c:pt idx="4" formatCode="#,##0.00;&quot;△&quot;#,##0.00">
                  <c:v>0</c:v>
                </c:pt>
              </c:numCache>
            </c:numRef>
          </c:val>
          <c:extLst xmlns:c16r2="http://schemas.microsoft.com/office/drawing/2015/06/chart">
            <c:ext xmlns:c16="http://schemas.microsoft.com/office/drawing/2014/chart" uri="{C3380CC4-5D6E-409C-BE32-E72D297353CC}">
              <c16:uniqueId val="{00000000-2527-4762-BC18-BE52CCFDAE68}"/>
            </c:ext>
          </c:extLst>
        </c:ser>
        <c:dLbls>
          <c:showLegendKey val="0"/>
          <c:showVal val="0"/>
          <c:showCatName val="0"/>
          <c:showSerName val="0"/>
          <c:showPercent val="0"/>
          <c:showBubbleSize val="0"/>
        </c:dLbls>
        <c:gapWidth val="150"/>
        <c:axId val="97733632"/>
        <c:axId val="97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2527-4762-BC18-BE52CCFDAE68}"/>
            </c:ext>
          </c:extLst>
        </c:ser>
        <c:dLbls>
          <c:showLegendKey val="0"/>
          <c:showVal val="0"/>
          <c:showCatName val="0"/>
          <c:showSerName val="0"/>
          <c:showPercent val="0"/>
          <c:showBubbleSize val="0"/>
        </c:dLbls>
        <c:marker val="1"/>
        <c:smooth val="0"/>
        <c:axId val="97733632"/>
        <c:axId val="97735808"/>
      </c:lineChart>
      <c:dateAx>
        <c:axId val="97733632"/>
        <c:scaling>
          <c:orientation val="minMax"/>
        </c:scaling>
        <c:delete val="1"/>
        <c:axPos val="b"/>
        <c:numFmt formatCode="ge" sourceLinked="1"/>
        <c:majorTickMark val="none"/>
        <c:minorTickMark val="none"/>
        <c:tickLblPos val="none"/>
        <c:crossAx val="97735808"/>
        <c:crosses val="autoZero"/>
        <c:auto val="1"/>
        <c:lblOffset val="100"/>
        <c:baseTimeUnit val="years"/>
      </c:dateAx>
      <c:valAx>
        <c:axId val="97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42.92</c:v>
                </c:pt>
                <c:pt idx="1">
                  <c:v>41.81</c:v>
                </c:pt>
                <c:pt idx="2">
                  <c:v>47.41</c:v>
                </c:pt>
                <c:pt idx="3">
                  <c:v>45.51</c:v>
                </c:pt>
                <c:pt idx="4">
                  <c:v>71.95</c:v>
                </c:pt>
              </c:numCache>
            </c:numRef>
          </c:val>
          <c:extLst xmlns:c16r2="http://schemas.microsoft.com/office/drawing/2015/06/chart">
            <c:ext xmlns:c16="http://schemas.microsoft.com/office/drawing/2014/chart" uri="{C3380CC4-5D6E-409C-BE32-E72D297353CC}">
              <c16:uniqueId val="{00000000-B5BB-40CF-8725-2E8EF38124C4}"/>
            </c:ext>
          </c:extLst>
        </c:ser>
        <c:dLbls>
          <c:showLegendKey val="0"/>
          <c:showVal val="0"/>
          <c:showCatName val="0"/>
          <c:showSerName val="0"/>
          <c:showPercent val="0"/>
          <c:showBubbleSize val="0"/>
        </c:dLbls>
        <c:gapWidth val="150"/>
        <c:axId val="97766784"/>
        <c:axId val="9777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B5BB-40CF-8725-2E8EF38124C4}"/>
            </c:ext>
          </c:extLst>
        </c:ser>
        <c:dLbls>
          <c:showLegendKey val="0"/>
          <c:showVal val="0"/>
          <c:showCatName val="0"/>
          <c:showSerName val="0"/>
          <c:showPercent val="0"/>
          <c:showBubbleSize val="0"/>
        </c:dLbls>
        <c:marker val="1"/>
        <c:smooth val="0"/>
        <c:axId val="97766784"/>
        <c:axId val="97773056"/>
      </c:lineChart>
      <c:dateAx>
        <c:axId val="97766784"/>
        <c:scaling>
          <c:orientation val="minMax"/>
        </c:scaling>
        <c:delete val="1"/>
        <c:axPos val="b"/>
        <c:numFmt formatCode="ge" sourceLinked="1"/>
        <c:majorTickMark val="none"/>
        <c:minorTickMark val="none"/>
        <c:tickLblPos val="none"/>
        <c:crossAx val="97773056"/>
        <c:crosses val="autoZero"/>
        <c:auto val="1"/>
        <c:lblOffset val="100"/>
        <c:baseTimeUnit val="years"/>
      </c:dateAx>
      <c:valAx>
        <c:axId val="97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489.22</c:v>
                </c:pt>
                <c:pt idx="1">
                  <c:v>515.47</c:v>
                </c:pt>
                <c:pt idx="2">
                  <c:v>453.89</c:v>
                </c:pt>
                <c:pt idx="3">
                  <c:v>473.54</c:v>
                </c:pt>
                <c:pt idx="4">
                  <c:v>299.95</c:v>
                </c:pt>
              </c:numCache>
            </c:numRef>
          </c:val>
          <c:extLst xmlns:c16r2="http://schemas.microsoft.com/office/drawing/2015/06/chart">
            <c:ext xmlns:c16="http://schemas.microsoft.com/office/drawing/2014/chart" uri="{C3380CC4-5D6E-409C-BE32-E72D297353CC}">
              <c16:uniqueId val="{00000000-5739-4ED0-973D-0254C12EC47F}"/>
            </c:ext>
          </c:extLst>
        </c:ser>
        <c:dLbls>
          <c:showLegendKey val="0"/>
          <c:showVal val="0"/>
          <c:showCatName val="0"/>
          <c:showSerName val="0"/>
          <c:showPercent val="0"/>
          <c:showBubbleSize val="0"/>
        </c:dLbls>
        <c:gapWidth val="150"/>
        <c:axId val="97799552"/>
        <c:axId val="978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5739-4ED0-973D-0254C12EC47F}"/>
            </c:ext>
          </c:extLst>
        </c:ser>
        <c:dLbls>
          <c:showLegendKey val="0"/>
          <c:showVal val="0"/>
          <c:showCatName val="0"/>
          <c:showSerName val="0"/>
          <c:showPercent val="0"/>
          <c:showBubbleSize val="0"/>
        </c:dLbls>
        <c:marker val="1"/>
        <c:smooth val="0"/>
        <c:axId val="97799552"/>
        <c:axId val="97826304"/>
      </c:lineChart>
      <c:dateAx>
        <c:axId val="97799552"/>
        <c:scaling>
          <c:orientation val="minMax"/>
        </c:scaling>
        <c:delete val="1"/>
        <c:axPos val="b"/>
        <c:numFmt formatCode="ge" sourceLinked="1"/>
        <c:majorTickMark val="none"/>
        <c:minorTickMark val="none"/>
        <c:tickLblPos val="none"/>
        <c:crossAx val="97826304"/>
        <c:crosses val="autoZero"/>
        <c:auto val="1"/>
        <c:lblOffset val="100"/>
        <c:baseTimeUnit val="years"/>
      </c:dateAx>
      <c:valAx>
        <c:axId val="97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日高町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7952</v>
      </c>
      <c r="AM8" s="49"/>
      <c r="AN8" s="49"/>
      <c r="AO8" s="49"/>
      <c r="AP8" s="49"/>
      <c r="AQ8" s="49"/>
      <c r="AR8" s="49"/>
      <c r="AS8" s="49"/>
      <c r="AT8" s="44">
        <f>データ!T6</f>
        <v>46.19</v>
      </c>
      <c r="AU8" s="44"/>
      <c r="AV8" s="44"/>
      <c r="AW8" s="44"/>
      <c r="AX8" s="44"/>
      <c r="AY8" s="44"/>
      <c r="AZ8" s="44"/>
      <c r="BA8" s="44"/>
      <c r="BB8" s="44">
        <f>データ!U6</f>
        <v>172.16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52.98</v>
      </c>
      <c r="Q10" s="44"/>
      <c r="R10" s="44"/>
      <c r="S10" s="44"/>
      <c r="T10" s="44"/>
      <c r="U10" s="44"/>
      <c r="V10" s="44"/>
      <c r="W10" s="44">
        <f>データ!Q6</f>
        <v>100</v>
      </c>
      <c r="X10" s="44"/>
      <c r="Y10" s="44"/>
      <c r="Z10" s="44"/>
      <c r="AA10" s="44"/>
      <c r="AB10" s="44"/>
      <c r="AC10" s="44"/>
      <c r="AD10" s="49">
        <f>データ!R6</f>
        <v>4310</v>
      </c>
      <c r="AE10" s="49"/>
      <c r="AF10" s="49"/>
      <c r="AG10" s="49"/>
      <c r="AH10" s="49"/>
      <c r="AI10" s="49"/>
      <c r="AJ10" s="49"/>
      <c r="AK10" s="2"/>
      <c r="AL10" s="49">
        <f>データ!V6</f>
        <v>4201</v>
      </c>
      <c r="AM10" s="49"/>
      <c r="AN10" s="49"/>
      <c r="AO10" s="49"/>
      <c r="AP10" s="49"/>
      <c r="AQ10" s="49"/>
      <c r="AR10" s="49"/>
      <c r="AS10" s="49"/>
      <c r="AT10" s="44">
        <f>データ!W6</f>
        <v>0.87</v>
      </c>
      <c r="AU10" s="44"/>
      <c r="AV10" s="44"/>
      <c r="AW10" s="44"/>
      <c r="AX10" s="44"/>
      <c r="AY10" s="44"/>
      <c r="AZ10" s="44"/>
      <c r="BA10" s="44"/>
      <c r="BB10" s="44">
        <f>データ!X6</f>
        <v>4828.74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5sZ3fPSo2Mc21jA6sMLWO4W18jj9se0J2N6DxlEUZNxcv/FlA3IxVCEIPOwkMVaJiJAdzVd/heH+NuAq6fO/fA==" saltValue="93VQlfx852mJdvlFd76L+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303828</v>
      </c>
      <c r="D6" s="32">
        <f t="shared" si="3"/>
        <v>47</v>
      </c>
      <c r="E6" s="32">
        <f t="shared" si="3"/>
        <v>17</v>
      </c>
      <c r="F6" s="32">
        <f t="shared" si="3"/>
        <v>5</v>
      </c>
      <c r="G6" s="32">
        <f t="shared" si="3"/>
        <v>0</v>
      </c>
      <c r="H6" s="32" t="str">
        <f t="shared" si="3"/>
        <v>和歌山県　日高町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52.98</v>
      </c>
      <c r="Q6" s="33">
        <f t="shared" si="3"/>
        <v>100</v>
      </c>
      <c r="R6" s="33">
        <f t="shared" si="3"/>
        <v>4310</v>
      </c>
      <c r="S6" s="33">
        <f t="shared" si="3"/>
        <v>7952</v>
      </c>
      <c r="T6" s="33">
        <f t="shared" si="3"/>
        <v>46.19</v>
      </c>
      <c r="U6" s="33">
        <f t="shared" si="3"/>
        <v>172.16</v>
      </c>
      <c r="V6" s="33">
        <f t="shared" si="3"/>
        <v>4201</v>
      </c>
      <c r="W6" s="33">
        <f t="shared" si="3"/>
        <v>0.87</v>
      </c>
      <c r="X6" s="33">
        <f t="shared" si="3"/>
        <v>4828.74</v>
      </c>
      <c r="Y6" s="34">
        <f>IF(Y7="",NA(),Y7)</f>
        <v>102.58</v>
      </c>
      <c r="Z6" s="34">
        <f t="shared" ref="Z6:AH6" si="4">IF(Z7="",NA(),Z7)</f>
        <v>87.26</v>
      </c>
      <c r="AA6" s="34">
        <f t="shared" si="4"/>
        <v>86.64</v>
      </c>
      <c r="AB6" s="34">
        <f t="shared" si="4"/>
        <v>92.51</v>
      </c>
      <c r="AC6" s="34">
        <f t="shared" si="4"/>
        <v>103.31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1433.44</v>
      </c>
      <c r="BG6" s="34">
        <f t="shared" ref="BG6:BO6" si="7">IF(BG7="",NA(),BG7)</f>
        <v>1436.55</v>
      </c>
      <c r="BH6" s="34">
        <f t="shared" si="7"/>
        <v>1288.1300000000001</v>
      </c>
      <c r="BI6" s="34">
        <f t="shared" si="7"/>
        <v>1021.22</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42.92</v>
      </c>
      <c r="BR6" s="34">
        <f t="shared" ref="BR6:BZ6" si="8">IF(BR7="",NA(),BR7)</f>
        <v>41.81</v>
      </c>
      <c r="BS6" s="34">
        <f t="shared" si="8"/>
        <v>47.41</v>
      </c>
      <c r="BT6" s="34">
        <f t="shared" si="8"/>
        <v>45.51</v>
      </c>
      <c r="BU6" s="34">
        <f t="shared" si="8"/>
        <v>71.95</v>
      </c>
      <c r="BV6" s="34">
        <f t="shared" si="8"/>
        <v>41.04</v>
      </c>
      <c r="BW6" s="34">
        <f t="shared" si="8"/>
        <v>41.08</v>
      </c>
      <c r="BX6" s="34">
        <f t="shared" si="8"/>
        <v>41.34</v>
      </c>
      <c r="BY6" s="34">
        <f t="shared" si="8"/>
        <v>40.06</v>
      </c>
      <c r="BZ6" s="34">
        <f t="shared" si="8"/>
        <v>41.25</v>
      </c>
      <c r="CA6" s="33" t="str">
        <f>IF(CA7="","",IF(CA7="-","【-】","【"&amp;SUBSTITUTE(TEXT(CA7,"#,##0.00"),"-","△")&amp;"】"))</f>
        <v>【60.64】</v>
      </c>
      <c r="CB6" s="34">
        <f>IF(CB7="",NA(),CB7)</f>
        <v>489.22</v>
      </c>
      <c r="CC6" s="34">
        <f t="shared" ref="CC6:CK6" si="9">IF(CC7="",NA(),CC7)</f>
        <v>515.47</v>
      </c>
      <c r="CD6" s="34">
        <f t="shared" si="9"/>
        <v>453.89</v>
      </c>
      <c r="CE6" s="34">
        <f t="shared" si="9"/>
        <v>473.54</v>
      </c>
      <c r="CF6" s="34">
        <f t="shared" si="9"/>
        <v>299.95</v>
      </c>
      <c r="CG6" s="34">
        <f t="shared" si="9"/>
        <v>357.08</v>
      </c>
      <c r="CH6" s="34">
        <f t="shared" si="9"/>
        <v>378.08</v>
      </c>
      <c r="CI6" s="34">
        <f t="shared" si="9"/>
        <v>357.49</v>
      </c>
      <c r="CJ6" s="34">
        <f t="shared" si="9"/>
        <v>355.22</v>
      </c>
      <c r="CK6" s="34">
        <f t="shared" si="9"/>
        <v>334.48</v>
      </c>
      <c r="CL6" s="33" t="str">
        <f>IF(CL7="","",IF(CL7="-","【-】","【"&amp;SUBSTITUTE(TEXT(CL7,"#,##0.00"),"-","△")&amp;"】"))</f>
        <v>【255.52】</v>
      </c>
      <c r="CM6" s="34">
        <f>IF(CM7="",NA(),CM7)</f>
        <v>43.85</v>
      </c>
      <c r="CN6" s="34">
        <f t="shared" ref="CN6:CV6" si="10">IF(CN7="",NA(),CN7)</f>
        <v>46.08</v>
      </c>
      <c r="CO6" s="34">
        <f t="shared" si="10"/>
        <v>48.51</v>
      </c>
      <c r="CP6" s="34">
        <f t="shared" si="10"/>
        <v>49.26</v>
      </c>
      <c r="CQ6" s="34">
        <f t="shared" si="10"/>
        <v>50.2</v>
      </c>
      <c r="CR6" s="34">
        <f t="shared" si="10"/>
        <v>45.95</v>
      </c>
      <c r="CS6" s="34">
        <f t="shared" si="10"/>
        <v>44.69</v>
      </c>
      <c r="CT6" s="34">
        <f t="shared" si="10"/>
        <v>44.69</v>
      </c>
      <c r="CU6" s="34">
        <f t="shared" si="10"/>
        <v>42.84</v>
      </c>
      <c r="CV6" s="34">
        <f t="shared" si="10"/>
        <v>40.93</v>
      </c>
      <c r="CW6" s="33" t="str">
        <f>IF(CW7="","",IF(CW7="-","【-】","【"&amp;SUBSTITUTE(TEXT(CW7,"#,##0.00"),"-","△")&amp;"】"))</f>
        <v>【52.49】</v>
      </c>
      <c r="CX6" s="34">
        <f>IF(CX7="",NA(),CX7)</f>
        <v>57.41</v>
      </c>
      <c r="CY6" s="34">
        <f t="shared" ref="CY6:DG6" si="11">IF(CY7="",NA(),CY7)</f>
        <v>60.13</v>
      </c>
      <c r="CZ6" s="34">
        <f t="shared" si="11"/>
        <v>61.25</v>
      </c>
      <c r="DA6" s="34">
        <f t="shared" si="11"/>
        <v>62.2</v>
      </c>
      <c r="DB6" s="34">
        <f t="shared" si="11"/>
        <v>63.44</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303828</v>
      </c>
      <c r="D7" s="36">
        <v>47</v>
      </c>
      <c r="E7" s="36">
        <v>17</v>
      </c>
      <c r="F7" s="36">
        <v>5</v>
      </c>
      <c r="G7" s="36">
        <v>0</v>
      </c>
      <c r="H7" s="36" t="s">
        <v>110</v>
      </c>
      <c r="I7" s="36" t="s">
        <v>111</v>
      </c>
      <c r="J7" s="36" t="s">
        <v>112</v>
      </c>
      <c r="K7" s="36" t="s">
        <v>113</v>
      </c>
      <c r="L7" s="36" t="s">
        <v>114</v>
      </c>
      <c r="M7" s="36" t="s">
        <v>115</v>
      </c>
      <c r="N7" s="37" t="s">
        <v>116</v>
      </c>
      <c r="O7" s="37" t="s">
        <v>117</v>
      </c>
      <c r="P7" s="37">
        <v>52.98</v>
      </c>
      <c r="Q7" s="37">
        <v>100</v>
      </c>
      <c r="R7" s="37">
        <v>4310</v>
      </c>
      <c r="S7" s="37">
        <v>7952</v>
      </c>
      <c r="T7" s="37">
        <v>46.19</v>
      </c>
      <c r="U7" s="37">
        <v>172.16</v>
      </c>
      <c r="V7" s="37">
        <v>4201</v>
      </c>
      <c r="W7" s="37">
        <v>0.87</v>
      </c>
      <c r="X7" s="37">
        <v>4828.74</v>
      </c>
      <c r="Y7" s="37">
        <v>102.58</v>
      </c>
      <c r="Z7" s="37">
        <v>87.26</v>
      </c>
      <c r="AA7" s="37">
        <v>86.64</v>
      </c>
      <c r="AB7" s="37">
        <v>92.51</v>
      </c>
      <c r="AC7" s="37">
        <v>103.31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1433.44</v>
      </c>
      <c r="BG7" s="37">
        <v>1436.55</v>
      </c>
      <c r="BH7" s="37">
        <v>1288.1300000000001</v>
      </c>
      <c r="BI7" s="37">
        <v>1021.22</v>
      </c>
      <c r="BJ7" s="37">
        <v>0</v>
      </c>
      <c r="BK7" s="37">
        <v>1117.1099999999999</v>
      </c>
      <c r="BL7" s="37">
        <v>1161.05</v>
      </c>
      <c r="BM7" s="37">
        <v>979.89</v>
      </c>
      <c r="BN7" s="37">
        <v>1051.43</v>
      </c>
      <c r="BO7" s="37">
        <v>982.29</v>
      </c>
      <c r="BP7" s="37">
        <v>814.89</v>
      </c>
      <c r="BQ7" s="37">
        <v>42.92</v>
      </c>
      <c r="BR7" s="37">
        <v>41.81</v>
      </c>
      <c r="BS7" s="37">
        <v>47.41</v>
      </c>
      <c r="BT7" s="37">
        <v>45.51</v>
      </c>
      <c r="BU7" s="37">
        <v>71.95</v>
      </c>
      <c r="BV7" s="37">
        <v>41.04</v>
      </c>
      <c r="BW7" s="37">
        <v>41.08</v>
      </c>
      <c r="BX7" s="37">
        <v>41.34</v>
      </c>
      <c r="BY7" s="37">
        <v>40.06</v>
      </c>
      <c r="BZ7" s="37">
        <v>41.25</v>
      </c>
      <c r="CA7" s="37">
        <v>60.64</v>
      </c>
      <c r="CB7" s="37">
        <v>489.22</v>
      </c>
      <c r="CC7" s="37">
        <v>515.47</v>
      </c>
      <c r="CD7" s="37">
        <v>453.89</v>
      </c>
      <c r="CE7" s="37">
        <v>473.54</v>
      </c>
      <c r="CF7" s="37">
        <v>299.95</v>
      </c>
      <c r="CG7" s="37">
        <v>357.08</v>
      </c>
      <c r="CH7" s="37">
        <v>378.08</v>
      </c>
      <c r="CI7" s="37">
        <v>357.49</v>
      </c>
      <c r="CJ7" s="37">
        <v>355.22</v>
      </c>
      <c r="CK7" s="37">
        <v>334.48</v>
      </c>
      <c r="CL7" s="37">
        <v>255.52</v>
      </c>
      <c r="CM7" s="37">
        <v>43.85</v>
      </c>
      <c r="CN7" s="37">
        <v>46.08</v>
      </c>
      <c r="CO7" s="37">
        <v>48.51</v>
      </c>
      <c r="CP7" s="37">
        <v>49.26</v>
      </c>
      <c r="CQ7" s="37">
        <v>50.2</v>
      </c>
      <c r="CR7" s="37">
        <v>45.95</v>
      </c>
      <c r="CS7" s="37">
        <v>44.69</v>
      </c>
      <c r="CT7" s="37">
        <v>44.69</v>
      </c>
      <c r="CU7" s="37">
        <v>42.84</v>
      </c>
      <c r="CV7" s="37">
        <v>40.93</v>
      </c>
      <c r="CW7" s="37">
        <v>52.49</v>
      </c>
      <c r="CX7" s="37">
        <v>57.41</v>
      </c>
      <c r="CY7" s="37">
        <v>60.13</v>
      </c>
      <c r="CZ7" s="37">
        <v>61.25</v>
      </c>
      <c r="DA7" s="37">
        <v>62.2</v>
      </c>
      <c r="DB7" s="37">
        <v>63.44</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2019-02-01T02:13:25Z</cp:lastPrinted>
  <dcterms:created xsi:type="dcterms:W3CDTF">2018-12-03T09:27:21Z</dcterms:created>
  <dcterms:modified xsi:type="dcterms:W3CDTF">2019-02-21T01:13:38Z</dcterms:modified>
  <cp:category/>
</cp:coreProperties>
</file>