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財政班\財政係\30  公営企業会計関係\H30\H29年度決算経営比較分析表\"/>
    </mc:Choice>
  </mc:AlternateContent>
  <workbookProtection workbookAlgorithmName="SHA-512" workbookHashValue="P2RBdJUx3dRA1RW7Qz961zV5+DWDSJCCfCqjnW0ETnNFi9/uDmRVylt2exAfT5oYtn85qYzTNROr6JNj6Swo2w==" workbookSaltValue="TuSQoqmAlJ36wpXonFsZ9Q=="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<sst xmlns="http://schemas.openxmlformats.org/spreadsheetml/2006/main" count="251" uniqueCount="126">
  <si>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</si>
  <si>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</si>
  <si>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</si>
  <si>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</si>
  <si>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</si>
  <si>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</si>
  <si>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</si>
  <si>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</si>
  <si>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</si>
  <si>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</si>
  <si>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</si>
  <si>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</si>
  <si>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</si>
  <si>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</si>
  <si>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</si>
  <si>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</si>
  <si>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</si>
  <si>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</si>
  <si>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</si>
  <si>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</si>
  <si>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</si>
  <si>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</si>
  <si>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</si>
  <si>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</si>
  <si>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</si>
  <si>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</si>
  <si>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</si>
  <si>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</si>
  <si>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</si>
  <si>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</si>
  <si>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</si>
  <si>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</si>
  <si>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</si>
  <si>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</si>
  <si>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</si>
  <si>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</si>
  <si>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</si>
  <si>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</si>
  <si>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</si>
  <si>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</si>
  <si>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</si>
  <si>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</si>
  <si>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</si>
  <si>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</si>
  <si>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</si>
  <si>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</si>
  <si>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</si>
  <si>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</si>
  <si>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</si>
  <si>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</si>
  <si>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</si>
  <si>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</si>
  <si>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</si>
  <si>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</si>
  <si>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</si>
  <si>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</si>
  <si>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</si>
  <si>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</si>
  <si>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</si>
  <si>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</si>
  <si>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</si>
  <si>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</si>
  <si>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</si>
  <si>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</si>
  <si>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</si>
  <si>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</si>
  <si>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</si>
  <si>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</si>
  <si>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</si>
  <si>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</si>
  <si>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</si>
  <si>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</si>
  <si>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</si>
  <si>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</si>
  <si>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</si>
  <si>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</si>
  <si>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</si>
  <si>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</si>
  <si>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</si>
  <si>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</si>
  <si>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</si>
  <si>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</si>
  <si>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</si>
  <si>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</si>
  <si>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</si>
  <si>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</si>
  <si>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</si>
  <si>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</si>
  <si>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</si>
  <si>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</si>
  <si>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</si>
  <si>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</si>
  <si>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</si>
  <si>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</si>
  <si>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</si>
  <si>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</si>
  <si>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</si>
  <si>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</si>
  <si>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</si>
  <si>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</si>
  <si>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</si>
  <si>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</si>
  <si>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</si>
  <si>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</si>
  <si>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</si>
  <si>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</si>
  <si>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</si>
  <si>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</si>
  <si>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</si>
  <si>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</si>
  <si>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</si>
  <si>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</si>
  <si>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</si>
  <si>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</si>
  <si>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</si>
  <si>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</si>
  <si>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</si>
  <si>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</si>
  <si>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</si>
  <si>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</si>
  <si>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</si>
  <si>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</si>
  <si>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 経営の健全性・効率性について</t>
    <phoneticPr fontId="4"/>
  </si>
  <si>
    <t>合併浄化槽による処理方式であり、管渠は整備していないことから改善率は０％です。</t>
    <phoneticPr fontId="4"/>
  </si>
  <si>
    <t>区域内人口が徐々に減少してきているなか、浄化槽設置住宅が空き家等となり使用されなくなることが懸念されます。将来にわたり施設の機能保全に努めることはもとより、今後は老朽化に伴う修繕費の増加が予想されることから、財源確保のため更なる維持管理コストの削減をはかっていかなければならないと考えます。</t>
    <rPh sb="0" eb="3">
      <t>クイキナイ</t>
    </rPh>
    <rPh sb="3" eb="5">
      <t>ジンコウ</t>
    </rPh>
    <rPh sb="6" eb="8">
      <t>ジョジョ</t>
    </rPh>
    <rPh sb="9" eb="11">
      <t>ゲンショウ</t>
    </rPh>
    <rPh sb="20" eb="23">
      <t>ジョウカソウ</t>
    </rPh>
    <rPh sb="23" eb="25">
      <t>セッチ</t>
    </rPh>
    <rPh sb="25" eb="27">
      <t>ジュウタク</t>
    </rPh>
    <rPh sb="28" eb="29">
      <t>ア</t>
    </rPh>
    <rPh sb="30" eb="31">
      <t>イエ</t>
    </rPh>
    <rPh sb="31" eb="32">
      <t>トウ</t>
    </rPh>
    <rPh sb="35" eb="37">
      <t>シヨウ</t>
    </rPh>
    <rPh sb="46" eb="48">
      <t>ケネン</t>
    </rPh>
    <rPh sb="53" eb="55">
      <t>ショウライ</t>
    </rPh>
    <rPh sb="59" eb="61">
      <t>シセツ</t>
    </rPh>
    <rPh sb="62" eb="64">
      <t>キノウ</t>
    </rPh>
    <rPh sb="64" eb="66">
      <t>ホゼン</t>
    </rPh>
    <rPh sb="67" eb="68">
      <t>ツト</t>
    </rPh>
    <rPh sb="78" eb="80">
      <t>コンゴ</t>
    </rPh>
    <rPh sb="81" eb="84">
      <t>ロウキュウカ</t>
    </rPh>
    <rPh sb="85" eb="86">
      <t>トモナ</t>
    </rPh>
    <rPh sb="87" eb="90">
      <t>シュウゼンヒ</t>
    </rPh>
    <rPh sb="91" eb="93">
      <t>ゾウカ</t>
    </rPh>
    <rPh sb="94" eb="96">
      <t>ヨソウ</t>
    </rPh>
    <rPh sb="104" eb="106">
      <t>ザイゲン</t>
    </rPh>
    <rPh sb="106" eb="108">
      <t>カクホ</t>
    </rPh>
    <rPh sb="111" eb="112">
      <t>サラ</t>
    </rPh>
    <rPh sb="114" eb="116">
      <t>イジ</t>
    </rPh>
    <rPh sb="116" eb="118">
      <t>カンリ</t>
    </rPh>
    <rPh sb="122" eb="124">
      <t>サクゲン</t>
    </rPh>
    <rPh sb="140" eb="141">
      <t>カンガ</t>
    </rPh>
    <phoneticPr fontId="4"/>
  </si>
  <si>
    <t>有田川町の特定地域生活排水処理事業は、平成16年度から19年度にかけて5地区で整備しました。
「経費回収率」の数値は100%となり、このことは使用料で回収すべき経費を全て使用料で賄えたこととなり効率的な経営であるといえます。今後も引き続き汚水処理費の削減に取り組み、健全経営をはかっていくことが必要であると考えます。</t>
    <rPh sb="0" eb="4">
      <t>アリダガワチョウ</t>
    </rPh>
    <rPh sb="5" eb="7">
      <t>トクテイ</t>
    </rPh>
    <rPh sb="7" eb="9">
      <t>チイキ</t>
    </rPh>
    <rPh sb="9" eb="11">
      <t>セイカツ</t>
    </rPh>
    <rPh sb="11" eb="13">
      <t>ハイスイ</t>
    </rPh>
    <rPh sb="13" eb="15">
      <t>ショリ</t>
    </rPh>
    <rPh sb="15" eb="17">
      <t>ジギョウ</t>
    </rPh>
    <rPh sb="19" eb="21">
      <t>ヘイセイ</t>
    </rPh>
    <rPh sb="23" eb="25">
      <t>ネンド</t>
    </rPh>
    <rPh sb="29" eb="31">
      <t>ネンド</t>
    </rPh>
    <rPh sb="36" eb="38">
      <t>チク</t>
    </rPh>
    <rPh sb="39" eb="41">
      <t>セイビ</t>
    </rPh>
    <rPh sb="48" eb="50">
      <t>ケイヒ</t>
    </rPh>
    <rPh sb="50" eb="53">
      <t>カイシュウリツ</t>
    </rPh>
    <rPh sb="55" eb="57">
      <t>スウチ</t>
    </rPh>
    <rPh sb="71" eb="74">
      <t>シヨウリョウ</t>
    </rPh>
    <rPh sb="75" eb="77">
      <t>カイシュウ</t>
    </rPh>
    <rPh sb="80" eb="82">
      <t>ケイヒ</t>
    </rPh>
    <rPh sb="83" eb="84">
      <t>スベ</t>
    </rPh>
    <rPh sb="85" eb="88">
      <t>シヨウリョウ</t>
    </rPh>
    <rPh sb="89" eb="90">
      <t>マカナ</t>
    </rPh>
    <rPh sb="97" eb="100">
      <t>コウリツテキ</t>
    </rPh>
    <rPh sb="101" eb="103">
      <t>ケイエイ</t>
    </rPh>
    <rPh sb="112" eb="114">
      <t>コンゴ</t>
    </rPh>
    <rPh sb="115" eb="116">
      <t>ヒ</t>
    </rPh>
    <rPh sb="117" eb="118">
      <t>ツヅ</t>
    </rPh>
    <rPh sb="119" eb="121">
      <t>オスイ</t>
    </rPh>
    <rPh sb="121" eb="124">
      <t>ショリヒ</t>
    </rPh>
    <rPh sb="125" eb="127">
      <t>サクゲン</t>
    </rPh>
    <rPh sb="128" eb="129">
      <t>ト</t>
    </rPh>
    <rPh sb="130" eb="131">
      <t>ク</t>
    </rPh>
    <rPh sb="133" eb="135">
      <t>ケンゼン</t>
    </rPh>
    <rPh sb="135" eb="137">
      <t>ケイエイ</t>
    </rPh>
    <rPh sb="147" eb="149">
      <t>ヒツヨウ</t>
    </rPh>
    <rPh sb="153" eb="15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</si>
</sst>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D2-4870-BBB9-903C0C4DF13C}"/>
            </c:ext>
          </c:extLst>
        </c:ser>
        <c:dLbls>
          <c:showLegendKey val="0"/>
          <c:showVal val="0"/>
          <c:showCatName val="0"/>
          <c:showSerName val="0"/>
          <c:showPercent val="0"/>
          <c:showBubbleSize val="0"/>
        </c:dLbls>
        <c:gapWidth val="150"/>
        <c:axId val="241981152"/>
        <c:axId val="24198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5D2-4870-BBB9-903C0C4DF13C}"/>
            </c:ext>
          </c:extLst>
        </c:ser>
        <c:dLbls>
          <c:showLegendKey val="0"/>
          <c:showVal val="0"/>
          <c:showCatName val="0"/>
          <c:showSerName val="0"/>
          <c:showPercent val="0"/>
          <c:showBubbleSize val="0"/>
        </c:dLbls>
        <c:marker val="1"/>
        <c:smooth val="0"/>
        <c:axId val="241981152"/>
        <c:axId val="241981936"/>
      </c:lineChart>
      <c:dateAx>
        <c:axId val="241981152"/>
        <c:scaling>
          <c:orientation val="minMax"/>
        </c:scaling>
        <c:delete val="1"/>
        <c:axPos val="b"/>
        <c:numFmt formatCode="ge" sourceLinked="1"/>
        <c:majorTickMark val="none"/>
        <c:minorTickMark val="none"/>
        <c:tickLblPos val="none"/>
        <c:crossAx val="241981936"/>
        <c:crosses val="autoZero"/>
        <c:auto val="1"/>
        <c:lblOffset val="100"/>
        <c:baseTimeUnit val="years"/>
      </c:dateAx>
      <c:valAx>
        <c:axId val="24198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9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54.65</c:v>
                </c:pt>
                <c:pt idx="1">
                  <c:v>54.65</c:v>
                </c:pt>
                <c:pt idx="2">
                  <c:v>59.3</c:v>
                </c:pt>
                <c:pt idx="3">
                  <c:v>59.3</c:v>
                </c:pt>
                <c:pt idx="4">
                  <c:v>59.3</c:v>
                </c:pt>
              </c:numCache>
            </c:numRef>
          </c:val>
          <c:extLst>
            <c:ext xmlns:c16="http://schemas.microsoft.com/office/drawing/2014/chart" uri="{C3380CC4-5D6E-409C-BE32-E72D297353CC}">
              <c16:uniqueId val="{00000000-5238-46E5-9910-777EDBA048C3}"/>
            </c:ext>
          </c:extLst>
        </c:ser>
        <c:dLbls>
          <c:showLegendKey val="0"/>
          <c:showVal val="0"/>
          <c:showCatName val="0"/>
          <c:showSerName val="0"/>
          <c:showPercent val="0"/>
          <c:showBubbleSize val="0"/>
        </c:dLbls>
        <c:gapWidth val="150"/>
        <c:axId val="503151848"/>
        <c:axId val="50315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5238-46E5-9910-777EDBA048C3}"/>
            </c:ext>
          </c:extLst>
        </c:ser>
        <c:dLbls>
          <c:showLegendKey val="0"/>
          <c:showVal val="0"/>
          <c:showCatName val="0"/>
          <c:showSerName val="0"/>
          <c:showPercent val="0"/>
          <c:showBubbleSize val="0"/>
        </c:dLbls>
        <c:marker val="1"/>
        <c:smooth val="0"/>
        <c:axId val="503151848"/>
        <c:axId val="503152240"/>
      </c:lineChart>
      <c:dateAx>
        <c:axId val="503151848"/>
        <c:scaling>
          <c:orientation val="minMax"/>
        </c:scaling>
        <c:delete val="1"/>
        <c:axPos val="b"/>
        <c:numFmt formatCode="ge" sourceLinked="1"/>
        <c:majorTickMark val="none"/>
        <c:minorTickMark val="none"/>
        <c:tickLblPos val="none"/>
        <c:crossAx val="503152240"/>
        <c:crosses val="autoZero"/>
        <c:auto val="1"/>
        <c:lblOffset val="100"/>
        <c:baseTimeUnit val="years"/>
      </c:dateAx>
      <c:valAx>
        <c:axId val="50315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15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27.48</c:v>
                </c:pt>
                <c:pt idx="1">
                  <c:v>27.84</c:v>
                </c:pt>
                <c:pt idx="2">
                  <c:v>28.79</c:v>
                </c:pt>
                <c:pt idx="3">
                  <c:v>28.57</c:v>
                </c:pt>
                <c:pt idx="4">
                  <c:v>29.2</c:v>
                </c:pt>
              </c:numCache>
            </c:numRef>
          </c:val>
          <c:extLst>
            <c:ext xmlns:c16="http://schemas.microsoft.com/office/drawing/2014/chart" uri="{C3380CC4-5D6E-409C-BE32-E72D297353CC}">
              <c16:uniqueId val="{00000000-3096-47A0-8C70-6AC5A08B4E35}"/>
            </c:ext>
          </c:extLst>
        </c:ser>
        <c:dLbls>
          <c:showLegendKey val="0"/>
          <c:showVal val="0"/>
          <c:showCatName val="0"/>
          <c:showSerName val="0"/>
          <c:showPercent val="0"/>
          <c:showBubbleSize val="0"/>
        </c:dLbls>
        <c:gapWidth val="150"/>
        <c:axId val="503468720"/>
        <c:axId val="50346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3096-47A0-8C70-6AC5A08B4E35}"/>
            </c:ext>
          </c:extLst>
        </c:ser>
        <c:dLbls>
          <c:showLegendKey val="0"/>
          <c:showVal val="0"/>
          <c:showCatName val="0"/>
          <c:showSerName val="0"/>
          <c:showPercent val="0"/>
          <c:showBubbleSize val="0"/>
        </c:dLbls>
        <c:marker val="1"/>
        <c:smooth val="0"/>
        <c:axId val="503468720"/>
        <c:axId val="503469112"/>
      </c:lineChart>
      <c:dateAx>
        <c:axId val="503468720"/>
        <c:scaling>
          <c:orientation val="minMax"/>
        </c:scaling>
        <c:delete val="1"/>
        <c:axPos val="b"/>
        <c:numFmt formatCode="ge" sourceLinked="1"/>
        <c:majorTickMark val="none"/>
        <c:minorTickMark val="none"/>
        <c:tickLblPos val="none"/>
        <c:crossAx val="503469112"/>
        <c:crosses val="autoZero"/>
        <c:auto val="1"/>
        <c:lblOffset val="100"/>
        <c:baseTimeUnit val="years"/>
      </c:dateAx>
      <c:valAx>
        <c:axId val="50346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46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64.489999999999995</c:v>
                </c:pt>
                <c:pt idx="1">
                  <c:v>65.72</c:v>
                </c:pt>
                <c:pt idx="2">
                  <c:v>59.55</c:v>
                </c:pt>
                <c:pt idx="3">
                  <c:v>100</c:v>
                </c:pt>
                <c:pt idx="4">
                  <c:v>100</c:v>
                </c:pt>
              </c:numCache>
            </c:numRef>
          </c:val>
          <c:extLst>
            <c:ext xmlns:c16="http://schemas.microsoft.com/office/drawing/2014/chart" uri="{C3380CC4-5D6E-409C-BE32-E72D297353CC}">
              <c16:uniqueId val="{00000000-6555-4520-A35F-69A0B2865513}"/>
            </c:ext>
          </c:extLst>
        </c:ser>
        <c:dLbls>
          <c:showLegendKey val="0"/>
          <c:showVal val="0"/>
          <c:showCatName val="0"/>
          <c:showSerName val="0"/>
          <c:showPercent val="0"/>
          <c:showBubbleSize val="0"/>
        </c:dLbls>
        <c:gapWidth val="150"/>
        <c:axId val="241983112"/>
        <c:axId val="50286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55-4520-A35F-69A0B2865513}"/>
            </c:ext>
          </c:extLst>
        </c:ser>
        <c:dLbls>
          <c:showLegendKey val="0"/>
          <c:showVal val="0"/>
          <c:showCatName val="0"/>
          <c:showSerName val="0"/>
          <c:showPercent val="0"/>
          <c:showBubbleSize val="0"/>
        </c:dLbls>
        <c:marker val="1"/>
        <c:smooth val="0"/>
        <c:axId val="241983112"/>
        <c:axId val="502869184"/>
      </c:lineChart>
      <c:dateAx>
        <c:axId val="241983112"/>
        <c:scaling>
          <c:orientation val="minMax"/>
        </c:scaling>
        <c:delete val="1"/>
        <c:axPos val="b"/>
        <c:numFmt formatCode="ge" sourceLinked="1"/>
        <c:majorTickMark val="none"/>
        <c:minorTickMark val="none"/>
        <c:tickLblPos val="none"/>
        <c:crossAx val="502869184"/>
        <c:crosses val="autoZero"/>
        <c:auto val="1"/>
        <c:lblOffset val="100"/>
        <c:baseTimeUnit val="years"/>
      </c:dateAx>
      <c:valAx>
        <c:axId val="5028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98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76-498C-9A32-33088B94F31A}"/>
            </c:ext>
          </c:extLst>
        </c:ser>
        <c:dLbls>
          <c:showLegendKey val="0"/>
          <c:showVal val="0"/>
          <c:showCatName val="0"/>
          <c:showSerName val="0"/>
          <c:showPercent val="0"/>
          <c:showBubbleSize val="0"/>
        </c:dLbls>
        <c:gapWidth val="150"/>
        <c:axId val="502870360"/>
        <c:axId val="5028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76-498C-9A32-33088B94F31A}"/>
            </c:ext>
          </c:extLst>
        </c:ser>
        <c:dLbls>
          <c:showLegendKey val="0"/>
          <c:showVal val="0"/>
          <c:showCatName val="0"/>
          <c:showSerName val="0"/>
          <c:showPercent val="0"/>
          <c:showBubbleSize val="0"/>
        </c:dLbls>
        <c:marker val="1"/>
        <c:smooth val="0"/>
        <c:axId val="502870360"/>
        <c:axId val="502870752"/>
      </c:lineChart>
      <c:dateAx>
        <c:axId val="502870360"/>
        <c:scaling>
          <c:orientation val="minMax"/>
        </c:scaling>
        <c:delete val="1"/>
        <c:axPos val="b"/>
        <c:numFmt formatCode="ge" sourceLinked="1"/>
        <c:majorTickMark val="none"/>
        <c:minorTickMark val="none"/>
        <c:tickLblPos val="none"/>
        <c:crossAx val="502870752"/>
        <c:crosses val="autoZero"/>
        <c:auto val="1"/>
        <c:lblOffset val="100"/>
        <c:baseTimeUnit val="years"/>
      </c:dateAx>
      <c:valAx>
        <c:axId val="5028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87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58-420D-8EEE-05ED8169A78A}"/>
            </c:ext>
          </c:extLst>
        </c:ser>
        <c:dLbls>
          <c:showLegendKey val="0"/>
          <c:showVal val="0"/>
          <c:showCatName val="0"/>
          <c:showSerName val="0"/>
          <c:showPercent val="0"/>
          <c:showBubbleSize val="0"/>
        </c:dLbls>
        <c:gapWidth val="150"/>
        <c:axId val="502871928"/>
        <c:axId val="5028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58-420D-8EEE-05ED8169A78A}"/>
            </c:ext>
          </c:extLst>
        </c:ser>
        <c:dLbls>
          <c:showLegendKey val="0"/>
          <c:showVal val="0"/>
          <c:showCatName val="0"/>
          <c:showSerName val="0"/>
          <c:showPercent val="0"/>
          <c:showBubbleSize val="0"/>
        </c:dLbls>
        <c:marker val="1"/>
        <c:smooth val="0"/>
        <c:axId val="502871928"/>
        <c:axId val="502872320"/>
      </c:lineChart>
      <c:dateAx>
        <c:axId val="502871928"/>
        <c:scaling>
          <c:orientation val="minMax"/>
        </c:scaling>
        <c:delete val="1"/>
        <c:axPos val="b"/>
        <c:numFmt formatCode="ge" sourceLinked="1"/>
        <c:majorTickMark val="none"/>
        <c:minorTickMark val="none"/>
        <c:tickLblPos val="none"/>
        <c:crossAx val="502872320"/>
        <c:crosses val="autoZero"/>
        <c:auto val="1"/>
        <c:lblOffset val="100"/>
        <c:baseTimeUnit val="years"/>
      </c:dateAx>
      <c:valAx>
        <c:axId val="5028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87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28-4A54-8F4D-881B712ACE87}"/>
            </c:ext>
          </c:extLst>
        </c:ser>
        <c:dLbls>
          <c:showLegendKey val="0"/>
          <c:showVal val="0"/>
          <c:showCatName val="0"/>
          <c:showSerName val="0"/>
          <c:showPercent val="0"/>
          <c:showBubbleSize val="0"/>
        </c:dLbls>
        <c:gapWidth val="150"/>
        <c:axId val="245851376"/>
        <c:axId val="24585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28-4A54-8F4D-881B712ACE87}"/>
            </c:ext>
          </c:extLst>
        </c:ser>
        <c:dLbls>
          <c:showLegendKey val="0"/>
          <c:showVal val="0"/>
          <c:showCatName val="0"/>
          <c:showSerName val="0"/>
          <c:showPercent val="0"/>
          <c:showBubbleSize val="0"/>
        </c:dLbls>
        <c:marker val="1"/>
        <c:smooth val="0"/>
        <c:axId val="245851376"/>
        <c:axId val="245851768"/>
      </c:lineChart>
      <c:dateAx>
        <c:axId val="245851376"/>
        <c:scaling>
          <c:orientation val="minMax"/>
        </c:scaling>
        <c:delete val="1"/>
        <c:axPos val="b"/>
        <c:numFmt formatCode="ge" sourceLinked="1"/>
        <c:majorTickMark val="none"/>
        <c:minorTickMark val="none"/>
        <c:tickLblPos val="none"/>
        <c:crossAx val="245851768"/>
        <c:crosses val="autoZero"/>
        <c:auto val="1"/>
        <c:lblOffset val="100"/>
        <c:baseTimeUnit val="years"/>
      </c:dateAx>
      <c:valAx>
        <c:axId val="24585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85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D5-46FF-A92B-A49A8DB5B28D}"/>
            </c:ext>
          </c:extLst>
        </c:ser>
        <c:dLbls>
          <c:showLegendKey val="0"/>
          <c:showVal val="0"/>
          <c:showCatName val="0"/>
          <c:showSerName val="0"/>
          <c:showPercent val="0"/>
          <c:showBubbleSize val="0"/>
        </c:dLbls>
        <c:gapWidth val="150"/>
        <c:axId val="245850984"/>
        <c:axId val="2458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D5-46FF-A92B-A49A8DB5B28D}"/>
            </c:ext>
          </c:extLst>
        </c:ser>
        <c:dLbls>
          <c:showLegendKey val="0"/>
          <c:showVal val="0"/>
          <c:showCatName val="0"/>
          <c:showSerName val="0"/>
          <c:showPercent val="0"/>
          <c:showBubbleSize val="0"/>
        </c:dLbls>
        <c:marker val="1"/>
        <c:smooth val="0"/>
        <c:axId val="245850984"/>
        <c:axId val="245850592"/>
      </c:lineChart>
      <c:dateAx>
        <c:axId val="245850984"/>
        <c:scaling>
          <c:orientation val="minMax"/>
        </c:scaling>
        <c:delete val="1"/>
        <c:axPos val="b"/>
        <c:numFmt formatCode="ge" sourceLinked="1"/>
        <c:majorTickMark val="none"/>
        <c:minorTickMark val="none"/>
        <c:tickLblPos val="none"/>
        <c:crossAx val="245850592"/>
        <c:crosses val="autoZero"/>
        <c:auto val="1"/>
        <c:lblOffset val="100"/>
        <c:baseTimeUnit val="years"/>
      </c:dateAx>
      <c:valAx>
        <c:axId val="2458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85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886.11</c:v>
                </c:pt>
                <c:pt idx="1">
                  <c:v>810.34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222-4C57-9ADA-F672516064F3}"/>
            </c:ext>
          </c:extLst>
        </c:ser>
        <c:dLbls>
          <c:showLegendKey val="0"/>
          <c:showVal val="0"/>
          <c:showCatName val="0"/>
          <c:showSerName val="0"/>
          <c:showPercent val="0"/>
          <c:showBubbleSize val="0"/>
        </c:dLbls>
        <c:gapWidth val="150"/>
        <c:axId val="245852944"/>
        <c:axId val="50306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1222-4C57-9ADA-F672516064F3}"/>
            </c:ext>
          </c:extLst>
        </c:ser>
        <c:dLbls>
          <c:showLegendKey val="0"/>
          <c:showVal val="0"/>
          <c:showCatName val="0"/>
          <c:showSerName val="0"/>
          <c:showPercent val="0"/>
          <c:showBubbleSize val="0"/>
        </c:dLbls>
        <c:marker val="1"/>
        <c:smooth val="0"/>
        <c:axId val="245852944"/>
        <c:axId val="503066712"/>
      </c:lineChart>
      <c:dateAx>
        <c:axId val="245852944"/>
        <c:scaling>
          <c:orientation val="minMax"/>
        </c:scaling>
        <c:delete val="1"/>
        <c:axPos val="b"/>
        <c:numFmt formatCode="ge" sourceLinked="1"/>
        <c:majorTickMark val="none"/>
        <c:minorTickMark val="none"/>
        <c:tickLblPos val="none"/>
        <c:crossAx val="503066712"/>
        <c:crosses val="autoZero"/>
        <c:auto val="1"/>
        <c:lblOffset val="100"/>
        <c:baseTimeUnit val="years"/>
      </c:dateAx>
      <c:valAx>
        <c:axId val="50306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85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43.85</c:v>
                </c:pt>
                <c:pt idx="1">
                  <c:v>51.19</c:v>
                </c:pt>
                <c:pt idx="2">
                  <c:v>51.42</c:v>
                </c:pt>
                <c:pt idx="3">
                  <c:v>87.33</c:v>
                </c:pt>
                <c:pt idx="4">
                  <c:v>100</c:v>
                </c:pt>
              </c:numCache>
            </c:numRef>
          </c:val>
          <c:extLst>
            <c:ext xmlns:c16="http://schemas.microsoft.com/office/drawing/2014/chart" uri="{C3380CC4-5D6E-409C-BE32-E72D297353CC}">
              <c16:uniqueId val="{00000000-0354-448C-BA27-FB9244061072}"/>
            </c:ext>
          </c:extLst>
        </c:ser>
        <c:dLbls>
          <c:showLegendKey val="0"/>
          <c:showVal val="0"/>
          <c:showCatName val="0"/>
          <c:showSerName val="0"/>
          <c:showPercent val="0"/>
          <c:showBubbleSize val="0"/>
        </c:dLbls>
        <c:gapWidth val="150"/>
        <c:axId val="503067888"/>
        <c:axId val="50306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0354-448C-BA27-FB9244061072}"/>
            </c:ext>
          </c:extLst>
        </c:ser>
        <c:dLbls>
          <c:showLegendKey val="0"/>
          <c:showVal val="0"/>
          <c:showCatName val="0"/>
          <c:showSerName val="0"/>
          <c:showPercent val="0"/>
          <c:showBubbleSize val="0"/>
        </c:dLbls>
        <c:marker val="1"/>
        <c:smooth val="0"/>
        <c:axId val="503067888"/>
        <c:axId val="503068280"/>
      </c:lineChart>
      <c:dateAx>
        <c:axId val="503067888"/>
        <c:scaling>
          <c:orientation val="minMax"/>
        </c:scaling>
        <c:delete val="1"/>
        <c:axPos val="b"/>
        <c:numFmt formatCode="ge" sourceLinked="1"/>
        <c:majorTickMark val="none"/>
        <c:minorTickMark val="none"/>
        <c:tickLblPos val="none"/>
        <c:crossAx val="503068280"/>
        <c:crosses val="autoZero"/>
        <c:auto val="1"/>
        <c:lblOffset val="100"/>
        <c:baseTimeUnit val="years"/>
      </c:dateAx>
      <c:valAx>
        <c:axId val="50306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06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582.75</c:v>
                </c:pt>
                <c:pt idx="1">
                  <c:v>498.81</c:v>
                </c:pt>
                <c:pt idx="2">
                  <c:v>433.37</c:v>
                </c:pt>
                <c:pt idx="3">
                  <c:v>276.82</c:v>
                </c:pt>
                <c:pt idx="4">
                  <c:v>225.33</c:v>
                </c:pt>
              </c:numCache>
            </c:numRef>
          </c:val>
          <c:extLst>
            <c:ext xmlns:c16="http://schemas.microsoft.com/office/drawing/2014/chart" uri="{C3380CC4-5D6E-409C-BE32-E72D297353CC}">
              <c16:uniqueId val="{00000000-0CAE-43CA-B514-4F15570FB3B8}"/>
            </c:ext>
          </c:extLst>
        </c:ser>
        <c:dLbls>
          <c:showLegendKey val="0"/>
          <c:showVal val="0"/>
          <c:showCatName val="0"/>
          <c:showSerName val="0"/>
          <c:showPercent val="0"/>
          <c:showBubbleSize val="0"/>
        </c:dLbls>
        <c:gapWidth val="150"/>
        <c:axId val="503069456"/>
        <c:axId val="50306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0CAE-43CA-B514-4F15570FB3B8}"/>
            </c:ext>
          </c:extLst>
        </c:ser>
        <c:dLbls>
          <c:showLegendKey val="0"/>
          <c:showVal val="0"/>
          <c:showCatName val="0"/>
          <c:showSerName val="0"/>
          <c:showPercent val="0"/>
          <c:showBubbleSize val="0"/>
        </c:dLbls>
        <c:marker val="1"/>
        <c:smooth val="0"/>
        <c:axId val="503069456"/>
        <c:axId val="503069848"/>
      </c:lineChart>
      <c:dateAx>
        <c:axId val="503069456"/>
        <c:scaling>
          <c:orientation val="minMax"/>
        </c:scaling>
        <c:delete val="1"/>
        <c:axPos val="b"/>
        <c:numFmt formatCode="ge" sourceLinked="1"/>
        <c:majorTickMark val="none"/>
        <c:minorTickMark val="none"/>
        <c:tickLblPos val="none"/>
        <c:crossAx val="503069848"/>
        <c:crosses val="autoZero"/>
        <c:auto val="1"/>
        <c:lblOffset val="100"/>
        <c:baseTimeUnit val="years"/>
      </c:dateAx>
      <c:valAx>
        <c:axId val="50306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06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有田川町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26919</v>
      </c>
      <c r="AM8" s="66"/>
      <c r="AN8" s="66"/>
      <c r="AO8" s="66"/>
      <c r="AP8" s="66"/>
      <c r="AQ8" s="66"/>
      <c r="AR8" s="66"/>
      <c r="AS8" s="66"/>
      <c r="AT8" s="65">
        <f>データ!T6</f>
        <v>351.84</v>
      </c>
      <c r="AU8" s="65"/>
      <c r="AV8" s="65"/>
      <c r="AW8" s="65"/>
      <c r="AX8" s="65"/>
      <c r="AY8" s="65"/>
      <c r="AZ8" s="65"/>
      <c r="BA8" s="65"/>
      <c r="BB8" s="65">
        <f>データ!U6</f>
        <v>76.510000000000005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2.95</v>
      </c>
      <c r="Q10" s="65"/>
      <c r="R10" s="65"/>
      <c r="S10" s="65"/>
      <c r="T10" s="65"/>
      <c r="U10" s="65"/>
      <c r="V10" s="65"/>
      <c r="W10" s="65">
        <f>データ!Q6</f>
        <v>100</v>
      </c>
      <c r="X10" s="65"/>
      <c r="Y10" s="65"/>
      <c r="Z10" s="65"/>
      <c r="AA10" s="65"/>
      <c r="AB10" s="65"/>
      <c r="AC10" s="65"/>
      <c r="AD10" s="66">
        <f>データ!R6</f>
        <v>4200</v>
      </c>
      <c r="AE10" s="66"/>
      <c r="AF10" s="66"/>
      <c r="AG10" s="66"/>
      <c r="AH10" s="66"/>
      <c r="AI10" s="66"/>
      <c r="AJ10" s="66"/>
      <c r="AK10" s="2"/>
      <c r="AL10" s="66">
        <f>データ!V6</f>
        <v>791</v>
      </c>
      <c r="AM10" s="66"/>
      <c r="AN10" s="66"/>
      <c r="AO10" s="66"/>
      <c r="AP10" s="66"/>
      <c r="AQ10" s="66"/>
      <c r="AR10" s="66"/>
      <c r="AS10" s="66"/>
      <c r="AT10" s="65">
        <f>データ!W6</f>
        <v>13.68</v>
      </c>
      <c r="AU10" s="65"/>
      <c r="AV10" s="65"/>
      <c r="AW10" s="65"/>
      <c r="AX10" s="65"/>
      <c r="AY10" s="65"/>
      <c r="AZ10" s="65"/>
      <c r="BA10" s="65"/>
      <c r="BB10" s="65">
        <f>データ!X6</f>
        <v>57.82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122</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26</v>
      </c>
      <c r="D34" s="53"/>
      <c r="E34" s="53"/>
      <c r="F34" s="53"/>
      <c r="G34" s="53"/>
      <c r="H34" s="53"/>
      <c r="I34" s="53"/>
      <c r="J34" s="53"/>
      <c r="K34" s="53"/>
      <c r="L34" s="53"/>
      <c r="M34" s="53"/>
      <c r="N34" s="53"/>
      <c r="O34" s="53"/>
      <c r="P34" s="53"/>
      <c r="Q34" s="19"/>
      <c r="R34" s="53" t="s">
        <v>27</v>
      </c>
      <c r="S34" s="53"/>
      <c r="T34" s="53"/>
      <c r="U34" s="53"/>
      <c r="V34" s="53"/>
      <c r="W34" s="53"/>
      <c r="X34" s="53"/>
      <c r="Y34" s="53"/>
      <c r="Z34" s="53"/>
      <c r="AA34" s="53"/>
      <c r="AB34" s="53"/>
      <c r="AC34" s="53"/>
      <c r="AD34" s="53"/>
      <c r="AE34" s="53"/>
      <c r="AF34" s="19"/>
      <c r="AG34" s="53" t="s">
        <v>28</v>
      </c>
      <c r="AH34" s="53"/>
      <c r="AI34" s="53"/>
      <c r="AJ34" s="53"/>
      <c r="AK34" s="53"/>
      <c r="AL34" s="53"/>
      <c r="AM34" s="53"/>
      <c r="AN34" s="53"/>
      <c r="AO34" s="53"/>
      <c r="AP34" s="53"/>
      <c r="AQ34" s="53"/>
      <c r="AR34" s="53"/>
      <c r="AS34" s="53"/>
      <c r="AT34" s="53"/>
      <c r="AU34" s="19"/>
      <c r="AV34" s="53" t="s">
        <v>29</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30</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31</v>
      </c>
      <c r="D56" s="53"/>
      <c r="E56" s="53"/>
      <c r="F56" s="53"/>
      <c r="G56" s="53"/>
      <c r="H56" s="53"/>
      <c r="I56" s="53"/>
      <c r="J56" s="53"/>
      <c r="K56" s="53"/>
      <c r="L56" s="53"/>
      <c r="M56" s="53"/>
      <c r="N56" s="53"/>
      <c r="O56" s="53"/>
      <c r="P56" s="53"/>
      <c r="Q56" s="19"/>
      <c r="R56" s="53" t="s">
        <v>32</v>
      </c>
      <c r="S56" s="53"/>
      <c r="T56" s="53"/>
      <c r="U56" s="53"/>
      <c r="V56" s="53"/>
      <c r="W56" s="53"/>
      <c r="X56" s="53"/>
      <c r="Y56" s="53"/>
      <c r="Z56" s="53"/>
      <c r="AA56" s="53"/>
      <c r="AB56" s="53"/>
      <c r="AC56" s="53"/>
      <c r="AD56" s="53"/>
      <c r="AE56" s="53"/>
      <c r="AF56" s="19"/>
      <c r="AG56" s="53" t="s">
        <v>33</v>
      </c>
      <c r="AH56" s="53"/>
      <c r="AI56" s="53"/>
      <c r="AJ56" s="53"/>
      <c r="AK56" s="53"/>
      <c r="AL56" s="53"/>
      <c r="AM56" s="53"/>
      <c r="AN56" s="53"/>
      <c r="AO56" s="53"/>
      <c r="AP56" s="53"/>
      <c r="AQ56" s="53"/>
      <c r="AR56" s="53"/>
      <c r="AS56" s="53"/>
      <c r="AT56" s="53"/>
      <c r="AU56" s="19"/>
      <c r="AV56" s="53" t="s">
        <v>34</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35</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36</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37</v>
      </c>
      <c r="D79" s="53"/>
      <c r="E79" s="53"/>
      <c r="F79" s="53"/>
      <c r="G79" s="53"/>
      <c r="H79" s="53"/>
      <c r="I79" s="53"/>
      <c r="J79" s="53"/>
      <c r="K79" s="53"/>
      <c r="L79" s="53"/>
      <c r="M79" s="53"/>
      <c r="N79" s="53"/>
      <c r="O79" s="53"/>
      <c r="P79" s="53"/>
      <c r="Q79" s="53"/>
      <c r="R79" s="53"/>
      <c r="S79" s="53"/>
      <c r="T79" s="53"/>
      <c r="U79" s="19"/>
      <c r="V79" s="19"/>
      <c r="W79" s="53" t="s">
        <v>38</v>
      </c>
      <c r="X79" s="53"/>
      <c r="Y79" s="53"/>
      <c r="Z79" s="53"/>
      <c r="AA79" s="53"/>
      <c r="AB79" s="53"/>
      <c r="AC79" s="53"/>
      <c r="AD79" s="53"/>
      <c r="AE79" s="53"/>
      <c r="AF79" s="53"/>
      <c r="AG79" s="53"/>
      <c r="AH79" s="53"/>
      <c r="AI79" s="53"/>
      <c r="AJ79" s="53"/>
      <c r="AK79" s="53"/>
      <c r="AL79" s="53"/>
      <c r="AM79" s="53"/>
      <c r="AN79" s="53"/>
      <c r="AO79" s="19"/>
      <c r="AP79" s="19"/>
      <c r="AQ79" s="53" t="s">
        <v>39</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40</v>
      </c>
    </row>
    <row r="84" spans="1:78" x14ac:dyDescent="0.15">
      <c r="C84" s="2" t="s">
        <v>41</v>
      </c>
    </row>
    <row r="85" spans="1:78" hidden="1" x14ac:dyDescent="0.15">
      <c r="B85" s="25" t="s">
        <v>42</v>
      </c>
      <c r="C85" s="25"/>
      <c r="D85" s="25"/>
      <c r="E85" s="25" t="s">
        <v>43</v>
      </c>
      <c r="F85" s="25" t="s">
        <v>44</v>
      </c>
      <c r="G85" s="25" t="s">
        <v>45</v>
      </c>
      <c r="H85" s="25" t="s">
        <v>46</v>
      </c>
      <c r="I85" s="25" t="s">
        <v>47</v>
      </c>
      <c r="J85" s="25" t="s">
        <v>48</v>
      </c>
      <c r="K85" s="25" t="s">
        <v>49</v>
      </c>
      <c r="L85" s="25" t="s">
        <v>50</v>
      </c>
      <c r="M85" s="25" t="s">
        <v>51</v>
      </c>
      <c r="N85" s="25" t="s">
        <v>52</v>
      </c>
      <c r="O85" s="25" t="s">
        <v>53</v>
      </c>
    </row>
    <row r="86" spans="1:78" hidden="1" x14ac:dyDescent="0.15">
      <c r="B86" s="25"/>
      <c r="C86" s="25"/>
      <c r="D86" s="25"/>
      <c r="E86" s="25" t="str">
        <f>データ!AI6</f>
        <v/>
      </c>
      <c r="F86" s="25" t="s">
        <v>54</v>
      </c>
      <c r="G86" s="25" t="s">
        <v>55</v>
      </c>
      <c r="H86" s="25" t="str">
        <f>データ!BP6</f>
        <v>【329.28】</v>
      </c>
      <c r="I86" s="25" t="str">
        <f>データ!CA6</f>
        <v>【60.55】</v>
      </c>
      <c r="J86" s="25" t="str">
        <f>データ!CL6</f>
        <v>【269.12】</v>
      </c>
      <c r="K86" s="25" t="str">
        <f>データ!CW6</f>
        <v>【59.35】</v>
      </c>
      <c r="L86" s="25" t="str">
        <f>データ!DH6</f>
        <v>【76.98】</v>
      </c>
      <c r="M86" s="25" t="s">
        <v>54</v>
      </c>
      <c r="N86" s="25" t="s">
        <v>54</v>
      </c>
      <c r="O86" s="25" t="str">
        <f>データ!EO6</f>
        <v>【-】</v>
      </c>
    </row>
  </sheetData>
  <sheetProtection algorithmName="SHA-512" hashValue="qOfMwTwAhXSdxeGPR3nM0cv1w4LQhEQuJdLWT0A02Q6WRhM6FpyYzfDv2rSwwKDO+znZUFyhqx8QcKgl0s70Gw==" saltValue="NCWqPvFAQdJT7KSSjC1/U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42</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303666</v>
      </c>
      <c r="D6" s="32">
        <f t="shared" si="3"/>
        <v>47</v>
      </c>
      <c r="E6" s="32">
        <f t="shared" si="3"/>
        <v>18</v>
      </c>
      <c r="F6" s="32">
        <f t="shared" si="3"/>
        <v>0</v>
      </c>
      <c r="G6" s="32">
        <f t="shared" si="3"/>
        <v>0</v>
      </c>
      <c r="H6" s="32" t="str">
        <f t="shared" si="3"/>
        <v>和歌山県　有田川町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2.95</v>
      </c>
      <c r="Q6" s="33">
        <f t="shared" si="3"/>
        <v>100</v>
      </c>
      <c r="R6" s="33">
        <f t="shared" si="3"/>
        <v>4200</v>
      </c>
      <c r="S6" s="33">
        <f t="shared" si="3"/>
        <v>26919</v>
      </c>
      <c r="T6" s="33">
        <f t="shared" si="3"/>
        <v>351.84</v>
      </c>
      <c r="U6" s="33">
        <f t="shared" si="3"/>
        <v>76.510000000000005</v>
      </c>
      <c r="V6" s="33">
        <f t="shared" si="3"/>
        <v>791</v>
      </c>
      <c r="W6" s="33">
        <f t="shared" si="3"/>
        <v>13.68</v>
      </c>
      <c r="X6" s="33">
        <f t="shared" si="3"/>
        <v>57.82</v>
      </c>
      <c r="Y6" s="34">
        <f>IF(Y7="",NA(),Y7)</f>
        <v>64.489999999999995</v>
      </c>
      <c r="Z6" s="34">
        <f t="shared" ref="Z6:AH6" si="4">IF(Z7="",NA(),Z7)</f>
        <v>65.72</v>
      </c>
      <c r="AA6" s="34">
        <f t="shared" si="4"/>
        <v>59.55</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886.11</v>
      </c>
      <c r="BG6" s="34">
        <f t="shared" ref="BG6:BO6" si="7">IF(BG7="",NA(),BG7)</f>
        <v>810.34</v>
      </c>
      <c r="BH6" s="33">
        <f t="shared" si="7"/>
        <v>0</v>
      </c>
      <c r="BI6" s="33">
        <f t="shared" si="7"/>
        <v>0</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43.85</v>
      </c>
      <c r="BR6" s="34">
        <f t="shared" ref="BR6:BZ6" si="8">IF(BR7="",NA(),BR7)</f>
        <v>51.19</v>
      </c>
      <c r="BS6" s="34">
        <f t="shared" si="8"/>
        <v>51.42</v>
      </c>
      <c r="BT6" s="34">
        <f t="shared" si="8"/>
        <v>87.33</v>
      </c>
      <c r="BU6" s="34">
        <f t="shared" si="8"/>
        <v>100</v>
      </c>
      <c r="BV6" s="34">
        <f t="shared" si="8"/>
        <v>58.53</v>
      </c>
      <c r="BW6" s="34">
        <f t="shared" si="8"/>
        <v>57.93</v>
      </c>
      <c r="BX6" s="34">
        <f t="shared" si="8"/>
        <v>57.03</v>
      </c>
      <c r="BY6" s="34">
        <f t="shared" si="8"/>
        <v>55.84</v>
      </c>
      <c r="BZ6" s="34">
        <f t="shared" si="8"/>
        <v>57.08</v>
      </c>
      <c r="CA6" s="33" t="str">
        <f>IF(CA7="","",IF(CA7="-","【-】","【"&amp;SUBSTITUTE(TEXT(CA7,"#,##0.00"),"-","△")&amp;"】"))</f>
        <v>【60.55】</v>
      </c>
      <c r="CB6" s="34">
        <f>IF(CB7="",NA(),CB7)</f>
        <v>582.75</v>
      </c>
      <c r="CC6" s="34">
        <f t="shared" ref="CC6:CK6" si="9">IF(CC7="",NA(),CC7)</f>
        <v>498.81</v>
      </c>
      <c r="CD6" s="34">
        <f t="shared" si="9"/>
        <v>433.37</v>
      </c>
      <c r="CE6" s="34">
        <f t="shared" si="9"/>
        <v>276.82</v>
      </c>
      <c r="CF6" s="34">
        <f t="shared" si="9"/>
        <v>225.33</v>
      </c>
      <c r="CG6" s="34">
        <f t="shared" si="9"/>
        <v>266.57</v>
      </c>
      <c r="CH6" s="34">
        <f t="shared" si="9"/>
        <v>276.93</v>
      </c>
      <c r="CI6" s="34">
        <f t="shared" si="9"/>
        <v>283.73</v>
      </c>
      <c r="CJ6" s="34">
        <f t="shared" si="9"/>
        <v>287.57</v>
      </c>
      <c r="CK6" s="34">
        <f t="shared" si="9"/>
        <v>286.86</v>
      </c>
      <c r="CL6" s="33" t="str">
        <f>IF(CL7="","",IF(CL7="-","【-】","【"&amp;SUBSTITUTE(TEXT(CL7,"#,##0.00"),"-","△")&amp;"】"))</f>
        <v>【269.12】</v>
      </c>
      <c r="CM6" s="34">
        <f>IF(CM7="",NA(),CM7)</f>
        <v>54.65</v>
      </c>
      <c r="CN6" s="34">
        <f t="shared" ref="CN6:CV6" si="10">IF(CN7="",NA(),CN7)</f>
        <v>54.65</v>
      </c>
      <c r="CO6" s="34">
        <f t="shared" si="10"/>
        <v>59.3</v>
      </c>
      <c r="CP6" s="34">
        <f t="shared" si="10"/>
        <v>59.3</v>
      </c>
      <c r="CQ6" s="34">
        <f t="shared" si="10"/>
        <v>59.3</v>
      </c>
      <c r="CR6" s="34">
        <f t="shared" si="10"/>
        <v>58.06</v>
      </c>
      <c r="CS6" s="34">
        <f t="shared" si="10"/>
        <v>59.08</v>
      </c>
      <c r="CT6" s="34">
        <f t="shared" si="10"/>
        <v>58.25</v>
      </c>
      <c r="CU6" s="34">
        <f t="shared" si="10"/>
        <v>61.55</v>
      </c>
      <c r="CV6" s="34">
        <f t="shared" si="10"/>
        <v>57.22</v>
      </c>
      <c r="CW6" s="33" t="str">
        <f>IF(CW7="","",IF(CW7="-","【-】","【"&amp;SUBSTITUTE(TEXT(CW7,"#,##0.00"),"-","△")&amp;"】"))</f>
        <v>【59.35】</v>
      </c>
      <c r="CX6" s="34">
        <f>IF(CX7="",NA(),CX7)</f>
        <v>27.48</v>
      </c>
      <c r="CY6" s="34">
        <f t="shared" ref="CY6:DG6" si="11">IF(CY7="",NA(),CY7)</f>
        <v>27.84</v>
      </c>
      <c r="CZ6" s="34">
        <f t="shared" si="11"/>
        <v>28.79</v>
      </c>
      <c r="DA6" s="34">
        <f t="shared" si="11"/>
        <v>28.57</v>
      </c>
      <c r="DB6" s="34">
        <f t="shared" si="11"/>
        <v>29.2</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303666</v>
      </c>
      <c r="D7" s="36">
        <v>47</v>
      </c>
      <c r="E7" s="36">
        <v>18</v>
      </c>
      <c r="F7" s="36">
        <v>0</v>
      </c>
      <c r="G7" s="36">
        <v>0</v>
      </c>
      <c r="H7" s="36" t="s">
        <v>109</v>
      </c>
      <c r="I7" s="36" t="s">
        <v>110</v>
      </c>
      <c r="J7" s="36" t="s">
        <v>111</v>
      </c>
      <c r="K7" s="36" t="s">
        <v>112</v>
      </c>
      <c r="L7" s="36" t="s">
        <v>113</v>
      </c>
      <c r="M7" s="36" t="s">
        <v>114</v>
      </c>
      <c r="N7" s="37" t="s">
        <v>115</v>
      </c>
      <c r="O7" s="37" t="s">
        <v>116</v>
      </c>
      <c r="P7" s="37">
        <v>2.95</v>
      </c>
      <c r="Q7" s="37">
        <v>100</v>
      </c>
      <c r="R7" s="37">
        <v>4200</v>
      </c>
      <c r="S7" s="37">
        <v>26919</v>
      </c>
      <c r="T7" s="37">
        <v>351.84</v>
      </c>
      <c r="U7" s="37">
        <v>76.510000000000005</v>
      </c>
      <c r="V7" s="37">
        <v>791</v>
      </c>
      <c r="W7" s="37">
        <v>13.68</v>
      </c>
      <c r="X7" s="37">
        <v>57.82</v>
      </c>
      <c r="Y7" s="37">
        <v>64.489999999999995</v>
      </c>
      <c r="Z7" s="37">
        <v>65.72</v>
      </c>
      <c r="AA7" s="37">
        <v>59.55</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886.11</v>
      </c>
      <c r="BG7" s="37">
        <v>810.34</v>
      </c>
      <c r="BH7" s="37">
        <v>0</v>
      </c>
      <c r="BI7" s="37">
        <v>0</v>
      </c>
      <c r="BJ7" s="37">
        <v>0</v>
      </c>
      <c r="BK7" s="37">
        <v>446.63</v>
      </c>
      <c r="BL7" s="37">
        <v>416.91</v>
      </c>
      <c r="BM7" s="37">
        <v>392.19</v>
      </c>
      <c r="BN7" s="37">
        <v>413.5</v>
      </c>
      <c r="BO7" s="37">
        <v>407.42</v>
      </c>
      <c r="BP7" s="37">
        <v>329.28</v>
      </c>
      <c r="BQ7" s="37">
        <v>43.85</v>
      </c>
      <c r="BR7" s="37">
        <v>51.19</v>
      </c>
      <c r="BS7" s="37">
        <v>51.42</v>
      </c>
      <c r="BT7" s="37">
        <v>87.33</v>
      </c>
      <c r="BU7" s="37">
        <v>100</v>
      </c>
      <c r="BV7" s="37">
        <v>58.53</v>
      </c>
      <c r="BW7" s="37">
        <v>57.93</v>
      </c>
      <c r="BX7" s="37">
        <v>57.03</v>
      </c>
      <c r="BY7" s="37">
        <v>55.84</v>
      </c>
      <c r="BZ7" s="37">
        <v>57.08</v>
      </c>
      <c r="CA7" s="37">
        <v>60.55</v>
      </c>
      <c r="CB7" s="37">
        <v>582.75</v>
      </c>
      <c r="CC7" s="37">
        <v>498.81</v>
      </c>
      <c r="CD7" s="37">
        <v>433.37</v>
      </c>
      <c r="CE7" s="37">
        <v>276.82</v>
      </c>
      <c r="CF7" s="37">
        <v>225.33</v>
      </c>
      <c r="CG7" s="37">
        <v>266.57</v>
      </c>
      <c r="CH7" s="37">
        <v>276.93</v>
      </c>
      <c r="CI7" s="37">
        <v>283.73</v>
      </c>
      <c r="CJ7" s="37">
        <v>287.57</v>
      </c>
      <c r="CK7" s="37">
        <v>286.86</v>
      </c>
      <c r="CL7" s="37">
        <v>269.12</v>
      </c>
      <c r="CM7" s="37">
        <v>54.65</v>
      </c>
      <c r="CN7" s="37">
        <v>54.65</v>
      </c>
      <c r="CO7" s="37">
        <v>59.3</v>
      </c>
      <c r="CP7" s="37">
        <v>59.3</v>
      </c>
      <c r="CQ7" s="37">
        <v>59.3</v>
      </c>
      <c r="CR7" s="37">
        <v>58.06</v>
      </c>
      <c r="CS7" s="37">
        <v>59.08</v>
      </c>
      <c r="CT7" s="37">
        <v>58.25</v>
      </c>
      <c r="CU7" s="37">
        <v>61.55</v>
      </c>
      <c r="CV7" s="37">
        <v>57.22</v>
      </c>
      <c r="CW7" s="37">
        <v>59.35</v>
      </c>
      <c r="CX7" s="37">
        <v>27.48</v>
      </c>
      <c r="CY7" s="37">
        <v>27.84</v>
      </c>
      <c r="CZ7" s="37">
        <v>28.79</v>
      </c>
      <c r="DA7" s="37">
        <v>28.57</v>
      </c>
      <c r="DB7" s="37">
        <v>29.2</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00314</cp:lastModifiedBy>
  <cp:lastPrinted>2019-01-17T05:18:46Z</cp:lastPrinted>
  <dcterms:created xsi:type="dcterms:W3CDTF">2018-12-03T09:40:26Z</dcterms:created>
  <dcterms:modified xsi:type="dcterms:W3CDTF">2019-01-23T03:07:55Z</dcterms:modified>
  <cp:category/>
</cp:coreProperties>
</file>