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財政班\財政係\30  公営企業会計関係\H30\H29年度決算経営比較分析表\"/>
    </mc:Choice>
  </mc:AlternateContent>
  <workbookProtection workbookAlgorithmName="SHA-512" workbookHashValue="/u9QCKhWneqa9qutgCUv6oBHl1CDnbk4C9OEuc8jRyovxJS5eKdfDdLN/PBjK87VFWLrVwb0/GqWpVOixnLkrg==" workbookSaltValue="0QQsp2a/GYc746nsVjOIC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AT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<sst xmlns="http://schemas.openxmlformats.org/spreadsheetml/2006/main" count="232" uniqueCount="120">
  <si>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</si>
  <si>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</si>
  <si>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</si>
  <si>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</si>
  <si>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</si>
  <si>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</si>
  <si>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</si>
  <si>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</si>
  <si>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</si>
  <si>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</si>
  <si>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</si>
  <si>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</si>
  <si>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</si>
  <si>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</si>
  <si>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</si>
  <si>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</si>
  <si>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</si>
  <si>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</si>
  <si>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</si>
  <si>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</si>
  <si>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</si>
  <si>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</si>
  <si>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</si>
  <si>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</si>
  <si>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</si>
  <si>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</si>
  <si>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</si>
  <si>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</si>
  <si>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</si>
  <si>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</si>
  <si>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</si>
  <si>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</si>
  <si>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</si>
  <si>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</si>
  <si>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</si>
  <si>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</si>
  <si>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</si>
  <si>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</si>
  <si>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</si>
  <si>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</si>
  <si>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</si>
  <si>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</si>
  <si>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</si>
  <si>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</si>
  <si>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</si>
  <si>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</si>
  <si>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</si>
  <si>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</si>
  <si>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</si>
  <si>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</si>
  <si>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</si>
  <si>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</si>
  <si>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</si>
  <si>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</si>
  <si>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</si>
  <si>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</si>
  <si>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</si>
  <si>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</si>
  <si>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</si>
  <si>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</si>
  <si>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</si>
  <si>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</si>
  <si>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</si>
  <si>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</si>
  <si>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</si>
  <si>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</si>
  <si>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</si>
  <si>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</si>
  <si>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</si>
  <si>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</si>
  <si>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</si>
  <si>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</si>
  <si>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</si>
  <si>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</si>
  <si>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</si>
  <si>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</si>
  <si>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</si>
  <si>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</si>
  <si>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</si>
  <si>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</si>
  <si>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</si>
  <si>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</si>
  <si>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</si>
  <si>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</si>
  <si>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</si>
  <si>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</si>
  <si>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</si>
  <si>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</si>
  <si>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</si>
  <si>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</si>
  <si>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</si>
  <si>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</si>
  <si>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</si>
  <si>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</si>
  <si>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</si>
  <si>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</si>
  <si>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</si>
  <si>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</si>
  <si>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</si>
  <si>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</si>
  <si>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</si>
  <si>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</si>
  <si>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</si>
  <si>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</si>
  <si>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</si>
  <si>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</si>
  <si>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</si>
  <si>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</si>
  <si>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</si>
  <si>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</si>
  <si>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</si>
  <si>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</si>
  <si>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</si>
  <si>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</si>
  <si>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</si>
  <si>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</si>
  <si>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</si>
  <si>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経常収支比率は100％を超え黒字であり、類似団体と比較すると高い数値となっているが、昨年度より減となっている。今後の施設更新を視野に入れ更なる経費削減に努める必要がある。
　流動比率は短期債務に対する支払い能力を表しているが、昨年度より少し改善されているが、今後は施設更新による借入金の増が見込まれることから、一層の比率改善に努める必要がある。
　企業債残高対給水収益比率は例年数値が下がってきており、類似団体と比較しても企業債が給水収益に占める割合は低い。
　料金回収率は100％を超え給水に係る費用が収益で賄えていることが分かり、類似団体と比較しても高い水準で推移している。しかしながら、昨年度よりは悪化しているので、今後、推移を注視していく必要がある。
　給水原価は、平成29年度では類似団体と比較すると約45円程度低い数値となっている。
　施設利用率は配水能力に対する配水量の割合で、平成29年度も類似団体より上回っており、施設を有効的に利用していることが分かるが、今後も需要変動を見越して適正規模の維持に努めなければならない。
　有収率は、類似団体と比較するとかなり低く、前年に比べかなり低下している。今後は、一層、漏水調査等にて原因を追究、修繕工事を実施し有収率の改善に努めていく必要がある。</t>
    <rPh sb="1" eb="3">
      <t>ケイジョウ</t>
    </rPh>
    <rPh sb="3" eb="5">
      <t>シュウシ</t>
    </rPh>
    <rPh sb="5" eb="7">
      <t>ヒリツ</t>
    </rPh>
    <rPh sb="13" eb="14">
      <t>コ</t>
    </rPh>
    <rPh sb="15" eb="17">
      <t>クロジ</t>
    </rPh>
    <rPh sb="21" eb="23">
      <t>ルイジ</t>
    </rPh>
    <rPh sb="23" eb="25">
      <t>ダンタイ</t>
    </rPh>
    <rPh sb="26" eb="28">
      <t>ヒカク</t>
    </rPh>
    <rPh sb="31" eb="32">
      <t>タカ</t>
    </rPh>
    <rPh sb="33" eb="35">
      <t>スウチ</t>
    </rPh>
    <rPh sb="43" eb="46">
      <t>サクネンド</t>
    </rPh>
    <rPh sb="48" eb="49">
      <t>ゲン</t>
    </rPh>
    <rPh sb="56" eb="58">
      <t>コンゴ</t>
    </rPh>
    <rPh sb="59" eb="61">
      <t>シセツ</t>
    </rPh>
    <rPh sb="61" eb="63">
      <t>コウシン</t>
    </rPh>
    <rPh sb="64" eb="66">
      <t>シヤ</t>
    </rPh>
    <rPh sb="67" eb="68">
      <t>イ</t>
    </rPh>
    <rPh sb="69" eb="70">
      <t>サラ</t>
    </rPh>
    <rPh sb="72" eb="74">
      <t>ケイヒ</t>
    </rPh>
    <rPh sb="74" eb="76">
      <t>サクゲン</t>
    </rPh>
    <rPh sb="77" eb="78">
      <t>ツト</t>
    </rPh>
    <rPh sb="80" eb="82">
      <t>ヒツヨウ</t>
    </rPh>
    <rPh sb="88" eb="90">
      <t>リュウドウ</t>
    </rPh>
    <rPh sb="90" eb="92">
      <t>ヒリツ</t>
    </rPh>
    <rPh sb="114" eb="117">
      <t>サクネンド</t>
    </rPh>
    <rPh sb="119" eb="120">
      <t>スコ</t>
    </rPh>
    <rPh sb="121" eb="123">
      <t>カイゼン</t>
    </rPh>
    <rPh sb="130" eb="132">
      <t>コンゴ</t>
    </rPh>
    <rPh sb="133" eb="135">
      <t>シセツ</t>
    </rPh>
    <rPh sb="135" eb="137">
      <t>コウシン</t>
    </rPh>
    <rPh sb="140" eb="142">
      <t>カリイレ</t>
    </rPh>
    <rPh sb="142" eb="143">
      <t>キン</t>
    </rPh>
    <rPh sb="144" eb="145">
      <t>ゾウ</t>
    </rPh>
    <rPh sb="146" eb="148">
      <t>ミコ</t>
    </rPh>
    <rPh sb="156" eb="158">
      <t>イッソウ</t>
    </rPh>
    <rPh sb="159" eb="161">
      <t>ヒリツ</t>
    </rPh>
    <rPh sb="161" eb="163">
      <t>カイゼン</t>
    </rPh>
    <rPh sb="164" eb="165">
      <t>ツト</t>
    </rPh>
    <rPh sb="167" eb="169">
      <t>ヒツヨウ</t>
    </rPh>
    <rPh sb="175" eb="177">
      <t>キギョウ</t>
    </rPh>
    <rPh sb="177" eb="178">
      <t>サイ</t>
    </rPh>
    <rPh sb="178" eb="180">
      <t>ザンダカ</t>
    </rPh>
    <rPh sb="180" eb="181">
      <t>タイ</t>
    </rPh>
    <rPh sb="181" eb="183">
      <t>キュウスイ</t>
    </rPh>
    <rPh sb="183" eb="185">
      <t>シュウエキ</t>
    </rPh>
    <rPh sb="185" eb="187">
      <t>ヒリツ</t>
    </rPh>
    <rPh sb="188" eb="190">
      <t>レイネン</t>
    </rPh>
    <rPh sb="190" eb="192">
      <t>スウチ</t>
    </rPh>
    <rPh sb="193" eb="194">
      <t>サ</t>
    </rPh>
    <rPh sb="202" eb="204">
      <t>ルイジ</t>
    </rPh>
    <rPh sb="204" eb="206">
      <t>ダンタイ</t>
    </rPh>
    <rPh sb="207" eb="209">
      <t>ヒカク</t>
    </rPh>
    <rPh sb="212" eb="214">
      <t>キギョウ</t>
    </rPh>
    <rPh sb="214" eb="215">
      <t>サイ</t>
    </rPh>
    <rPh sb="216" eb="218">
      <t>キュウスイ</t>
    </rPh>
    <rPh sb="218" eb="220">
      <t>シュウエキ</t>
    </rPh>
    <rPh sb="221" eb="222">
      <t>シ</t>
    </rPh>
    <rPh sb="224" eb="226">
      <t>ワリアイ</t>
    </rPh>
    <rPh sb="227" eb="228">
      <t>ヒク</t>
    </rPh>
    <rPh sb="232" eb="234">
      <t>リョウキン</t>
    </rPh>
    <rPh sb="234" eb="236">
      <t>カイシュウ</t>
    </rPh>
    <rPh sb="236" eb="237">
      <t>リツ</t>
    </rPh>
    <rPh sb="243" eb="244">
      <t>コ</t>
    </rPh>
    <rPh sb="245" eb="247">
      <t>キュウスイ</t>
    </rPh>
    <rPh sb="248" eb="249">
      <t>カカ</t>
    </rPh>
    <rPh sb="250" eb="252">
      <t>ヒヨウ</t>
    </rPh>
    <rPh sb="253" eb="255">
      <t>シュウエキ</t>
    </rPh>
    <rPh sb="256" eb="257">
      <t>マカナ</t>
    </rPh>
    <rPh sb="264" eb="265">
      <t>ワ</t>
    </rPh>
    <rPh sb="297" eb="300">
      <t>サクネンド</t>
    </rPh>
    <rPh sb="303" eb="305">
      <t>アッカ</t>
    </rPh>
    <rPh sb="312" eb="314">
      <t>コンゴ</t>
    </rPh>
    <rPh sb="315" eb="317">
      <t>スイイ</t>
    </rPh>
    <rPh sb="318" eb="320">
      <t>チュウシ</t>
    </rPh>
    <rPh sb="324" eb="326">
      <t>ヒツヨウ</t>
    </rPh>
    <rPh sb="332" eb="334">
      <t>キュウスイ</t>
    </rPh>
    <rPh sb="334" eb="336">
      <t>ゲンカ</t>
    </rPh>
    <rPh sb="342" eb="344">
      <t>ネンド</t>
    </rPh>
    <rPh sb="346" eb="348">
      <t>ルイジ</t>
    </rPh>
    <rPh sb="348" eb="350">
      <t>ダンタイ</t>
    </rPh>
    <rPh sb="351" eb="353">
      <t>ヒカク</t>
    </rPh>
    <rPh sb="356" eb="357">
      <t>ヤク</t>
    </rPh>
    <rPh sb="359" eb="360">
      <t>エン</t>
    </rPh>
    <rPh sb="360" eb="362">
      <t>テイド</t>
    </rPh>
    <rPh sb="362" eb="363">
      <t>ヒク</t>
    </rPh>
    <rPh sb="364" eb="366">
      <t>スウチ</t>
    </rPh>
    <rPh sb="375" eb="377">
      <t>シセツ</t>
    </rPh>
    <rPh sb="377" eb="380">
      <t>リヨウリツ</t>
    </rPh>
    <rPh sb="381" eb="383">
      <t>ハイスイ</t>
    </rPh>
    <rPh sb="383" eb="385">
      <t>ノウリョク</t>
    </rPh>
    <rPh sb="386" eb="387">
      <t>タイ</t>
    </rPh>
    <rPh sb="389" eb="391">
      <t>ハイスイ</t>
    </rPh>
    <rPh sb="391" eb="392">
      <t>リョウ</t>
    </rPh>
    <rPh sb="393" eb="395">
      <t>ワリアイ</t>
    </rPh>
    <rPh sb="397" eb="399">
      <t>ヘイセイ</t>
    </rPh>
    <rPh sb="401" eb="403">
      <t>ネンド</t>
    </rPh>
    <rPh sb="404" eb="406">
      <t>ルイジ</t>
    </rPh>
    <rPh sb="406" eb="408">
      <t>ダンタイ</t>
    </rPh>
    <rPh sb="410" eb="411">
      <t>ウワ</t>
    </rPh>
    <rPh sb="411" eb="412">
      <t>マワ</t>
    </rPh>
    <rPh sb="417" eb="419">
      <t>シセツ</t>
    </rPh>
    <rPh sb="420" eb="422">
      <t>ユウコウ</t>
    </rPh>
    <rPh sb="422" eb="423">
      <t>テキ</t>
    </rPh>
    <rPh sb="424" eb="426">
      <t>リヨウ</t>
    </rPh>
    <rPh sb="433" eb="434">
      <t>ワ</t>
    </rPh>
    <rPh sb="438" eb="440">
      <t>コンゴ</t>
    </rPh>
    <rPh sb="441" eb="443">
      <t>ジュヨウ</t>
    </rPh>
    <rPh sb="443" eb="445">
      <t>ヘンドウ</t>
    </rPh>
    <rPh sb="446" eb="448">
      <t>ミコ</t>
    </rPh>
    <rPh sb="450" eb="452">
      <t>テキセイ</t>
    </rPh>
    <rPh sb="452" eb="454">
      <t>キボ</t>
    </rPh>
    <rPh sb="455" eb="457">
      <t>イジ</t>
    </rPh>
    <rPh sb="458" eb="459">
      <t>ツト</t>
    </rPh>
    <rPh sb="471" eb="473">
      <t>ユウシュウ</t>
    </rPh>
    <rPh sb="473" eb="474">
      <t>リツ</t>
    </rPh>
    <rPh sb="489" eb="490">
      <t>ヒク</t>
    </rPh>
    <rPh sb="492" eb="494">
      <t>ゼンネン</t>
    </rPh>
    <rPh sb="500" eb="501">
      <t>ヒク</t>
    </rPh>
    <rPh sb="507" eb="509">
      <t>コンゴ</t>
    </rPh>
    <rPh sb="511" eb="513">
      <t>イッソウ</t>
    </rPh>
    <rPh sb="514" eb="516">
      <t>ロウスイ</t>
    </rPh>
    <rPh sb="516" eb="518">
      <t>チョウサ</t>
    </rPh>
    <rPh sb="518" eb="519">
      <t>トウ</t>
    </rPh>
    <rPh sb="521" eb="523">
      <t>ゲンイン</t>
    </rPh>
    <rPh sb="524" eb="526">
      <t>ツイキュウ</t>
    </rPh>
    <rPh sb="527" eb="529">
      <t>シュウゼン</t>
    </rPh>
    <rPh sb="529" eb="531">
      <t>コウジ</t>
    </rPh>
    <rPh sb="532" eb="534">
      <t>ジッシ</t>
    </rPh>
    <rPh sb="535" eb="537">
      <t>ユウシュウ</t>
    </rPh>
    <rPh sb="537" eb="538">
      <t>リツ</t>
    </rPh>
    <rPh sb="539" eb="541">
      <t>カイゼン</t>
    </rPh>
    <rPh sb="542" eb="543">
      <t>ツト</t>
    </rPh>
    <rPh sb="547" eb="549">
      <t>ヒツヨウ</t>
    </rPh>
    <phoneticPr fontId="7"/>
  </si>
  <si>
    <t>　有形固定資産減価償却率は管路更新など償却資産の更新を毎年行っていることから近年ほぼ同じ数値で推移している。平成29年度の数値で見ると、近年の管路更新の影響もあり約40％と類似団体と比較しても約8％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を行ったことが更新率を上げた大きな要因となっている。類似団体と比較すると、年度によって異なるものの数値は上回っている。</t>
    <rPh sb="1" eb="3">
      <t>ユウケイ</t>
    </rPh>
    <rPh sb="3" eb="5">
      <t>コテイ</t>
    </rPh>
    <rPh sb="5" eb="7">
      <t>シサン</t>
    </rPh>
    <rPh sb="7" eb="9">
      <t>ゲンカ</t>
    </rPh>
    <rPh sb="9" eb="11">
      <t>ショウキャク</t>
    </rPh>
    <rPh sb="11" eb="12">
      <t>リツ</t>
    </rPh>
    <rPh sb="13" eb="15">
      <t>カンロ</t>
    </rPh>
    <rPh sb="15" eb="17">
      <t>コウシン</t>
    </rPh>
    <rPh sb="19" eb="21">
      <t>ショウキャク</t>
    </rPh>
    <rPh sb="21" eb="23">
      <t>シサン</t>
    </rPh>
    <rPh sb="24" eb="26">
      <t>コウシン</t>
    </rPh>
    <rPh sb="27" eb="29">
      <t>マイトシ</t>
    </rPh>
    <rPh sb="29" eb="30">
      <t>オコナ</t>
    </rPh>
    <rPh sb="38" eb="40">
      <t>キンネン</t>
    </rPh>
    <rPh sb="47" eb="49">
      <t>スイイ</t>
    </rPh>
    <rPh sb="54" eb="56">
      <t>ヘイセイ</t>
    </rPh>
    <rPh sb="58" eb="60">
      <t>ネンド</t>
    </rPh>
    <rPh sb="61" eb="63">
      <t>スウチ</t>
    </rPh>
    <rPh sb="64" eb="65">
      <t>ミ</t>
    </rPh>
    <rPh sb="81" eb="82">
      <t>ヤク</t>
    </rPh>
    <rPh sb="86" eb="88">
      <t>ルイジ</t>
    </rPh>
    <rPh sb="88" eb="90">
      <t>ダンタイ</t>
    </rPh>
    <rPh sb="91" eb="93">
      <t>ヒカク</t>
    </rPh>
    <rPh sb="96" eb="97">
      <t>ヤク</t>
    </rPh>
    <rPh sb="99" eb="101">
      <t>シタマワ</t>
    </rPh>
    <rPh sb="108" eb="110">
      <t>カンロ</t>
    </rPh>
    <rPh sb="110" eb="112">
      <t>ケイネン</t>
    </rPh>
    <rPh sb="112" eb="113">
      <t>カ</t>
    </rPh>
    <rPh sb="113" eb="114">
      <t>リツ</t>
    </rPh>
    <rPh sb="115" eb="117">
      <t>タイヨウ</t>
    </rPh>
    <rPh sb="117" eb="119">
      <t>ネンスウ</t>
    </rPh>
    <rPh sb="120" eb="122">
      <t>ケイカ</t>
    </rPh>
    <rPh sb="124" eb="126">
      <t>カンロ</t>
    </rPh>
    <rPh sb="126" eb="128">
      <t>エンチョウ</t>
    </rPh>
    <rPh sb="129" eb="131">
      <t>ワリアイ</t>
    </rPh>
    <rPh sb="135" eb="137">
      <t>コンゴ</t>
    </rPh>
    <rPh sb="142" eb="144">
      <t>コウシン</t>
    </rPh>
    <rPh sb="145" eb="147">
      <t>ヒツヨウ</t>
    </rPh>
    <rPh sb="153" eb="155">
      <t>カンロ</t>
    </rPh>
    <rPh sb="155" eb="157">
      <t>コウシン</t>
    </rPh>
    <rPh sb="157" eb="158">
      <t>リツ</t>
    </rPh>
    <rPh sb="159" eb="161">
      <t>トウガイ</t>
    </rPh>
    <rPh sb="161" eb="163">
      <t>ネンド</t>
    </rPh>
    <rPh sb="164" eb="166">
      <t>コウシン</t>
    </rPh>
    <rPh sb="168" eb="170">
      <t>カンロ</t>
    </rPh>
    <rPh sb="170" eb="172">
      <t>エンチョウ</t>
    </rPh>
    <rPh sb="173" eb="175">
      <t>ワリアイ</t>
    </rPh>
    <rPh sb="176" eb="177">
      <t>アラワ</t>
    </rPh>
    <rPh sb="183" eb="185">
      <t>コウキョウ</t>
    </rPh>
    <rPh sb="185" eb="188">
      <t>ゲスイドウ</t>
    </rPh>
    <rPh sb="188" eb="190">
      <t>ジギョウ</t>
    </rPh>
    <rPh sb="191" eb="192">
      <t>トモナ</t>
    </rPh>
    <rPh sb="193" eb="196">
      <t>スイドウカン</t>
    </rPh>
    <rPh sb="197" eb="199">
      <t>フセツ</t>
    </rPh>
    <rPh sb="199" eb="200">
      <t>ガ</t>
    </rPh>
    <rPh sb="202" eb="203">
      <t>オコナ</t>
    </rPh>
    <rPh sb="208" eb="210">
      <t>コウシン</t>
    </rPh>
    <rPh sb="210" eb="211">
      <t>リツ</t>
    </rPh>
    <rPh sb="212" eb="213">
      <t>ア</t>
    </rPh>
    <rPh sb="215" eb="216">
      <t>オオ</t>
    </rPh>
    <rPh sb="218" eb="220">
      <t>ヨウイン</t>
    </rPh>
    <rPh sb="227" eb="229">
      <t>ルイジ</t>
    </rPh>
    <rPh sb="229" eb="231">
      <t>ダンタイ</t>
    </rPh>
    <rPh sb="232" eb="234">
      <t>ヒカク</t>
    </rPh>
    <rPh sb="238" eb="240">
      <t>ネンド</t>
    </rPh>
    <rPh sb="244" eb="245">
      <t>コト</t>
    </rPh>
    <rPh sb="250" eb="252">
      <t>スウチ</t>
    </rPh>
    <rPh sb="253" eb="255">
      <t>ウワマワ</t>
    </rPh>
    <phoneticPr fontId="7"/>
  </si>
  <si>
    <t>　現状では黒字が続いているが、人口減少および近年の節水傾向を踏まえた給水収益の減収や今後の施設更新に備えた資金確保のため更なる費用削減に取り組まなければならない。また、今回は、有収率が昨年度より6％低下しており、それが、経常費用の増となり、前回より悪化した経常収支比率等の指標に影響を与えた一つの要因と考えられる。そのことから、漏水等不具合を早期発見し有効的な運営を行う必要がある。
　そして老朽化した管路の計画的な更新が必要となり、水道管以外にも有形固定資産のうち償却資産の更新や耐震化に備えて財源の確保が必要である。
　資金運用の面からも投資計画等により健全な経営を行っていくよう努めなければならない。</t>
    <rPh sb="1" eb="3">
      <t>ゲンジョウ</t>
    </rPh>
    <rPh sb="5" eb="7">
      <t>クロジ</t>
    </rPh>
    <rPh sb="8" eb="9">
      <t>ツヅ</t>
    </rPh>
    <rPh sb="15" eb="17">
      <t>ジンコウ</t>
    </rPh>
    <rPh sb="17" eb="19">
      <t>ゲンショウ</t>
    </rPh>
    <rPh sb="22" eb="24">
      <t>キンネン</t>
    </rPh>
    <rPh sb="25" eb="27">
      <t>セッスイ</t>
    </rPh>
    <rPh sb="27" eb="29">
      <t>ケイコウ</t>
    </rPh>
    <rPh sb="30" eb="31">
      <t>フ</t>
    </rPh>
    <rPh sb="34" eb="36">
      <t>キュウスイ</t>
    </rPh>
    <rPh sb="36" eb="38">
      <t>シュウエキ</t>
    </rPh>
    <rPh sb="42" eb="44">
      <t>コンゴ</t>
    </rPh>
    <rPh sb="45" eb="47">
      <t>シセツ</t>
    </rPh>
    <rPh sb="47" eb="49">
      <t>コウシン</t>
    </rPh>
    <rPh sb="50" eb="51">
      <t>ソナ</t>
    </rPh>
    <rPh sb="53" eb="55">
      <t>シキン</t>
    </rPh>
    <rPh sb="55" eb="57">
      <t>カクホ</t>
    </rPh>
    <rPh sb="60" eb="61">
      <t>サラ</t>
    </rPh>
    <rPh sb="63" eb="65">
      <t>ヒヨウ</t>
    </rPh>
    <rPh sb="65" eb="67">
      <t>サクゲン</t>
    </rPh>
    <rPh sb="68" eb="69">
      <t>ト</t>
    </rPh>
    <rPh sb="70" eb="71">
      <t>ク</t>
    </rPh>
    <rPh sb="84" eb="86">
      <t>コンカイ</t>
    </rPh>
    <rPh sb="88" eb="90">
      <t>ユウシュウ</t>
    </rPh>
    <rPh sb="90" eb="91">
      <t>リツ</t>
    </rPh>
    <rPh sb="92" eb="95">
      <t>サクネンド</t>
    </rPh>
    <rPh sb="99" eb="101">
      <t>テイカ</t>
    </rPh>
    <rPh sb="110" eb="112">
      <t>ケイジョウ</t>
    </rPh>
    <rPh sb="112" eb="114">
      <t>ヒヨウ</t>
    </rPh>
    <rPh sb="115" eb="116">
      <t>ゾウ</t>
    </rPh>
    <rPh sb="120" eb="122">
      <t>ゼンカイ</t>
    </rPh>
    <rPh sb="124" eb="126">
      <t>アッカ</t>
    </rPh>
    <rPh sb="128" eb="130">
      <t>ケイジョウ</t>
    </rPh>
    <rPh sb="130" eb="132">
      <t>シュウシ</t>
    </rPh>
    <rPh sb="132" eb="134">
      <t>ヒリツ</t>
    </rPh>
    <rPh sb="134" eb="135">
      <t>トウ</t>
    </rPh>
    <rPh sb="136" eb="138">
      <t>シヒョウ</t>
    </rPh>
    <rPh sb="139" eb="141">
      <t>エイキョウ</t>
    </rPh>
    <rPh sb="142" eb="143">
      <t>アタ</t>
    </rPh>
    <rPh sb="145" eb="146">
      <t>ヒト</t>
    </rPh>
    <rPh sb="148" eb="150">
      <t>ヨウイン</t>
    </rPh>
    <rPh sb="151" eb="152">
      <t>カンガ</t>
    </rPh>
    <rPh sb="164" eb="166">
      <t>ロウスイ</t>
    </rPh>
    <rPh sb="166" eb="167">
      <t>トウ</t>
    </rPh>
    <rPh sb="167" eb="170">
      <t>フグアイ</t>
    </rPh>
    <rPh sb="171" eb="173">
      <t>ソウキ</t>
    </rPh>
    <rPh sb="173" eb="175">
      <t>ハッケン</t>
    </rPh>
    <rPh sb="176" eb="179">
      <t>ユウコウテキ</t>
    </rPh>
    <rPh sb="180" eb="182">
      <t>ウンエイ</t>
    </rPh>
    <rPh sb="183" eb="184">
      <t>オコナ</t>
    </rPh>
    <rPh sb="185" eb="187">
      <t>ヒツヨウ</t>
    </rPh>
    <rPh sb="196" eb="198">
      <t>ロウキュウ</t>
    </rPh>
    <rPh sb="198" eb="199">
      <t>カ</t>
    </rPh>
    <rPh sb="201" eb="203">
      <t>カンロ</t>
    </rPh>
    <rPh sb="204" eb="207">
      <t>ケイカクテキ</t>
    </rPh>
    <rPh sb="208" eb="210">
      <t>コウシン</t>
    </rPh>
    <rPh sb="211" eb="213">
      <t>ヒツヨウ</t>
    </rPh>
    <rPh sb="217" eb="220">
      <t>スイドウカン</t>
    </rPh>
    <rPh sb="220" eb="222">
      <t>イガイ</t>
    </rPh>
    <rPh sb="224" eb="226">
      <t>ユウケイ</t>
    </rPh>
    <rPh sb="226" eb="228">
      <t>コテイ</t>
    </rPh>
    <rPh sb="228" eb="230">
      <t>シサン</t>
    </rPh>
    <rPh sb="233" eb="235">
      <t>ショウキャク</t>
    </rPh>
    <rPh sb="235" eb="237">
      <t>シサン</t>
    </rPh>
    <rPh sb="238" eb="240">
      <t>コウシン</t>
    </rPh>
    <rPh sb="241" eb="244">
      <t>タイシンカ</t>
    </rPh>
    <rPh sb="245" eb="246">
      <t>ソナ</t>
    </rPh>
    <rPh sb="248" eb="250">
      <t>ザイゲン</t>
    </rPh>
    <rPh sb="251" eb="253">
      <t>カクホ</t>
    </rPh>
    <rPh sb="254" eb="256">
      <t>ヒツヨウ</t>
    </rPh>
    <rPh sb="262" eb="264">
      <t>シキン</t>
    </rPh>
    <rPh sb="264" eb="266">
      <t>ウンヨウ</t>
    </rPh>
    <rPh sb="267" eb="268">
      <t>メン</t>
    </rPh>
    <rPh sb="271" eb="273">
      <t>トウシ</t>
    </rPh>
    <rPh sb="273" eb="275">
      <t>ケイカク</t>
    </rPh>
    <rPh sb="275" eb="276">
      <t>トウ</t>
    </rPh>
    <rPh sb="279" eb="281">
      <t>ケンゼン</t>
    </rPh>
    <rPh sb="282" eb="284">
      <t>ケイエイ</t>
    </rPh>
    <rPh sb="285" eb="286">
      <t>オコナ</t>
    </rPh>
    <rPh sb="292" eb="293">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</si>
</sst>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2.52</c:v>
                </c:pt>
                <c:pt idx="1">
                  <c:v>1.93</c:v>
                </c:pt>
                <c:pt idx="2">
                  <c:v>1.84</c:v>
                </c:pt>
                <c:pt idx="3">
                  <c:v>3.1</c:v>
                </c:pt>
                <c:pt idx="4">
                  <c:v>3.92</c:v>
                </c:pt>
              </c:numCache>
            </c:numRef>
          </c:val>
          <c:extLst>
            <c:ext xmlns:c16="http://schemas.microsoft.com/office/drawing/2014/chart" uri="{C3380CC4-5D6E-409C-BE32-E72D297353CC}">
              <c16:uniqueId val="{00000000-ABAE-442E-9C99-3655588E0E29}"/>
            </c:ext>
          </c:extLst>
        </c:ser>
        <c:dLbls>
          <c:showLegendKey val="0"/>
          <c:showVal val="0"/>
          <c:showCatName val="0"/>
          <c:showSerName val="0"/>
          <c:showPercent val="0"/>
          <c:showBubbleSize val="0"/>
        </c:dLbls>
        <c:gapWidth val="150"/>
        <c:axId val="378415440"/>
        <c:axId val="7212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ABAE-442E-9C99-3655588E0E29}"/>
            </c:ext>
          </c:extLst>
        </c:ser>
        <c:dLbls>
          <c:showLegendKey val="0"/>
          <c:showVal val="0"/>
          <c:showCatName val="0"/>
          <c:showSerName val="0"/>
          <c:showPercent val="0"/>
          <c:showBubbleSize val="0"/>
        </c:dLbls>
        <c:marker val="1"/>
        <c:smooth val="0"/>
        <c:axId val="378415440"/>
        <c:axId val="72129168"/>
      </c:lineChart>
      <c:dateAx>
        <c:axId val="378415440"/>
        <c:scaling>
          <c:orientation val="minMax"/>
        </c:scaling>
        <c:delete val="1"/>
        <c:axPos val="b"/>
        <c:numFmt formatCode="ge" sourceLinked="1"/>
        <c:majorTickMark val="none"/>
        <c:minorTickMark val="none"/>
        <c:tickLblPos val="none"/>
        <c:crossAx val="72129168"/>
        <c:crosses val="autoZero"/>
        <c:auto val="1"/>
        <c:lblOffset val="100"/>
        <c:baseTimeUnit val="years"/>
      </c:dateAx>
      <c:valAx>
        <c:axId val="7212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1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58.86</c:v>
                </c:pt>
                <c:pt idx="1">
                  <c:v>55.04</c:v>
                </c:pt>
                <c:pt idx="2">
                  <c:v>56.64</c:v>
                </c:pt>
                <c:pt idx="3">
                  <c:v>63.98</c:v>
                </c:pt>
                <c:pt idx="4">
                  <c:v>60.91</c:v>
                </c:pt>
              </c:numCache>
            </c:numRef>
          </c:val>
          <c:extLst>
            <c:ext xmlns:c16="http://schemas.microsoft.com/office/drawing/2014/chart" uri="{C3380CC4-5D6E-409C-BE32-E72D297353CC}">
              <c16:uniqueId val="{00000000-401D-40ED-B9D6-1062ED1D65D7}"/>
            </c:ext>
          </c:extLst>
        </c:ser>
        <c:dLbls>
          <c:showLegendKey val="0"/>
          <c:showVal val="0"/>
          <c:showCatName val="0"/>
          <c:showSerName val="0"/>
          <c:showPercent val="0"/>
          <c:showBubbleSize val="0"/>
        </c:dLbls>
        <c:gapWidth val="150"/>
        <c:axId val="379587192"/>
        <c:axId val="3795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401D-40ED-B9D6-1062ED1D65D7}"/>
            </c:ext>
          </c:extLst>
        </c:ser>
        <c:dLbls>
          <c:showLegendKey val="0"/>
          <c:showVal val="0"/>
          <c:showCatName val="0"/>
          <c:showSerName val="0"/>
          <c:showPercent val="0"/>
          <c:showBubbleSize val="0"/>
        </c:dLbls>
        <c:marker val="1"/>
        <c:smooth val="0"/>
        <c:axId val="379587192"/>
        <c:axId val="379587584"/>
      </c:lineChart>
      <c:dateAx>
        <c:axId val="379587192"/>
        <c:scaling>
          <c:orientation val="minMax"/>
        </c:scaling>
        <c:delete val="1"/>
        <c:axPos val="b"/>
        <c:numFmt formatCode="ge" sourceLinked="1"/>
        <c:majorTickMark val="none"/>
        <c:minorTickMark val="none"/>
        <c:tickLblPos val="none"/>
        <c:crossAx val="379587584"/>
        <c:crosses val="autoZero"/>
        <c:auto val="1"/>
        <c:lblOffset val="100"/>
        <c:baseTimeUnit val="years"/>
      </c:dateAx>
      <c:valAx>
        <c:axId val="3795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8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83.95</c:v>
                </c:pt>
                <c:pt idx="1">
                  <c:v>83.88</c:v>
                </c:pt>
                <c:pt idx="2">
                  <c:v>82.79</c:v>
                </c:pt>
                <c:pt idx="3">
                  <c:v>81.41</c:v>
                </c:pt>
                <c:pt idx="4">
                  <c:v>75.52</c:v>
                </c:pt>
              </c:numCache>
            </c:numRef>
          </c:val>
          <c:extLst>
            <c:ext xmlns:c16="http://schemas.microsoft.com/office/drawing/2014/chart" uri="{C3380CC4-5D6E-409C-BE32-E72D297353CC}">
              <c16:uniqueId val="{00000000-68F2-4A5E-BA4E-7161C6297689}"/>
            </c:ext>
          </c:extLst>
        </c:ser>
        <c:dLbls>
          <c:showLegendKey val="0"/>
          <c:showVal val="0"/>
          <c:showCatName val="0"/>
          <c:showSerName val="0"/>
          <c:showPercent val="0"/>
          <c:showBubbleSize val="0"/>
        </c:dLbls>
        <c:gapWidth val="150"/>
        <c:axId val="379167904"/>
        <c:axId val="37916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68F2-4A5E-BA4E-7161C6297689}"/>
            </c:ext>
          </c:extLst>
        </c:ser>
        <c:dLbls>
          <c:showLegendKey val="0"/>
          <c:showVal val="0"/>
          <c:showCatName val="0"/>
          <c:showSerName val="0"/>
          <c:showPercent val="0"/>
          <c:showBubbleSize val="0"/>
        </c:dLbls>
        <c:marker val="1"/>
        <c:smooth val="0"/>
        <c:axId val="379167904"/>
        <c:axId val="379168296"/>
      </c:lineChart>
      <c:dateAx>
        <c:axId val="379167904"/>
        <c:scaling>
          <c:orientation val="minMax"/>
        </c:scaling>
        <c:delete val="1"/>
        <c:axPos val="b"/>
        <c:numFmt formatCode="ge" sourceLinked="1"/>
        <c:majorTickMark val="none"/>
        <c:minorTickMark val="none"/>
        <c:tickLblPos val="none"/>
        <c:crossAx val="379168296"/>
        <c:crosses val="autoZero"/>
        <c:auto val="1"/>
        <c:lblOffset val="100"/>
        <c:baseTimeUnit val="years"/>
      </c:dateAx>
      <c:valAx>
        <c:axId val="37916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132.33000000000001</c:v>
                </c:pt>
                <c:pt idx="1">
                  <c:v>125.61</c:v>
                </c:pt>
                <c:pt idx="2">
                  <c:v>134.61000000000001</c:v>
                </c:pt>
                <c:pt idx="3">
                  <c:v>151.41</c:v>
                </c:pt>
                <c:pt idx="4">
                  <c:v>137.51</c:v>
                </c:pt>
              </c:numCache>
            </c:numRef>
          </c:val>
          <c:extLst>
            <c:ext xmlns:c16="http://schemas.microsoft.com/office/drawing/2014/chart" uri="{C3380CC4-5D6E-409C-BE32-E72D297353CC}">
              <c16:uniqueId val="{00000000-4396-4CA3-820C-A492907AE61D}"/>
            </c:ext>
          </c:extLst>
        </c:ser>
        <c:dLbls>
          <c:showLegendKey val="0"/>
          <c:showVal val="0"/>
          <c:showCatName val="0"/>
          <c:showSerName val="0"/>
          <c:showPercent val="0"/>
          <c:showBubbleSize val="0"/>
        </c:dLbls>
        <c:gapWidth val="150"/>
        <c:axId val="379319952"/>
        <c:axId val="37932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4396-4CA3-820C-A492907AE61D}"/>
            </c:ext>
          </c:extLst>
        </c:ser>
        <c:dLbls>
          <c:showLegendKey val="0"/>
          <c:showVal val="0"/>
          <c:showCatName val="0"/>
          <c:showSerName val="0"/>
          <c:showPercent val="0"/>
          <c:showBubbleSize val="0"/>
        </c:dLbls>
        <c:marker val="1"/>
        <c:smooth val="0"/>
        <c:axId val="379319952"/>
        <c:axId val="379327504"/>
      </c:lineChart>
      <c:dateAx>
        <c:axId val="379319952"/>
        <c:scaling>
          <c:orientation val="minMax"/>
        </c:scaling>
        <c:delete val="1"/>
        <c:axPos val="b"/>
        <c:numFmt formatCode="ge" sourceLinked="1"/>
        <c:majorTickMark val="none"/>
        <c:minorTickMark val="none"/>
        <c:tickLblPos val="none"/>
        <c:crossAx val="379327504"/>
        <c:crosses val="autoZero"/>
        <c:auto val="1"/>
        <c:lblOffset val="100"/>
        <c:baseTimeUnit val="years"/>
      </c:dateAx>
      <c:valAx>
        <c:axId val="37932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31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39.369999999999997</c:v>
                </c:pt>
                <c:pt idx="1">
                  <c:v>40.82</c:v>
                </c:pt>
                <c:pt idx="2">
                  <c:v>41.12</c:v>
                </c:pt>
                <c:pt idx="3">
                  <c:v>40.26</c:v>
                </c:pt>
                <c:pt idx="4">
                  <c:v>40.42</c:v>
                </c:pt>
              </c:numCache>
            </c:numRef>
          </c:val>
          <c:extLst>
            <c:ext xmlns:c16="http://schemas.microsoft.com/office/drawing/2014/chart" uri="{C3380CC4-5D6E-409C-BE32-E72D297353CC}">
              <c16:uniqueId val="{00000000-5A87-41A0-A6BF-076894A5BE20}"/>
            </c:ext>
          </c:extLst>
        </c:ser>
        <c:dLbls>
          <c:showLegendKey val="0"/>
          <c:showVal val="0"/>
          <c:showCatName val="0"/>
          <c:showSerName val="0"/>
          <c:showPercent val="0"/>
          <c:showBubbleSize val="0"/>
        </c:dLbls>
        <c:gapWidth val="150"/>
        <c:axId val="378999096"/>
        <c:axId val="37938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5A87-41A0-A6BF-076894A5BE20}"/>
            </c:ext>
          </c:extLst>
        </c:ser>
        <c:dLbls>
          <c:showLegendKey val="0"/>
          <c:showVal val="0"/>
          <c:showCatName val="0"/>
          <c:showSerName val="0"/>
          <c:showPercent val="0"/>
          <c:showBubbleSize val="0"/>
        </c:dLbls>
        <c:marker val="1"/>
        <c:smooth val="0"/>
        <c:axId val="378999096"/>
        <c:axId val="379382664"/>
      </c:lineChart>
      <c:dateAx>
        <c:axId val="378999096"/>
        <c:scaling>
          <c:orientation val="minMax"/>
        </c:scaling>
        <c:delete val="1"/>
        <c:axPos val="b"/>
        <c:numFmt formatCode="ge" sourceLinked="1"/>
        <c:majorTickMark val="none"/>
        <c:minorTickMark val="none"/>
        <c:tickLblPos val="none"/>
        <c:crossAx val="379382664"/>
        <c:crosses val="autoZero"/>
        <c:auto val="1"/>
        <c:lblOffset val="100"/>
        <c:baseTimeUnit val="years"/>
      </c:dateAx>
      <c:valAx>
        <c:axId val="37938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99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34.46</c:v>
                </c:pt>
                <c:pt idx="3" formatCode="#,##0.00;&quot;△&quot;#,##0.00;&quot;-&quot;">
                  <c:v>29.56</c:v>
                </c:pt>
                <c:pt idx="4" formatCode="#,##0.00;&quot;△&quot;#,##0.00;&quot;-&quot;">
                  <c:v>24.29</c:v>
                </c:pt>
              </c:numCache>
            </c:numRef>
          </c:val>
          <c:extLst>
            <c:ext xmlns:c16="http://schemas.microsoft.com/office/drawing/2014/chart" uri="{C3380CC4-5D6E-409C-BE32-E72D297353CC}">
              <c16:uniqueId val="{00000000-CD3A-418C-BE3A-59CD454993B5}"/>
            </c:ext>
          </c:extLst>
        </c:ser>
        <c:dLbls>
          <c:showLegendKey val="0"/>
          <c:showVal val="0"/>
          <c:showCatName val="0"/>
          <c:showSerName val="0"/>
          <c:showPercent val="0"/>
          <c:showBubbleSize val="0"/>
        </c:dLbls>
        <c:gapWidth val="150"/>
        <c:axId val="247917344"/>
        <c:axId val="24791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CD3A-418C-BE3A-59CD454993B5}"/>
            </c:ext>
          </c:extLst>
        </c:ser>
        <c:dLbls>
          <c:showLegendKey val="0"/>
          <c:showVal val="0"/>
          <c:showCatName val="0"/>
          <c:showSerName val="0"/>
          <c:showPercent val="0"/>
          <c:showBubbleSize val="0"/>
        </c:dLbls>
        <c:marker val="1"/>
        <c:smooth val="0"/>
        <c:axId val="247917344"/>
        <c:axId val="247917736"/>
      </c:lineChart>
      <c:dateAx>
        <c:axId val="247917344"/>
        <c:scaling>
          <c:orientation val="minMax"/>
        </c:scaling>
        <c:delete val="1"/>
        <c:axPos val="b"/>
        <c:numFmt formatCode="ge" sourceLinked="1"/>
        <c:majorTickMark val="none"/>
        <c:minorTickMark val="none"/>
        <c:tickLblPos val="none"/>
        <c:crossAx val="247917736"/>
        <c:crosses val="autoZero"/>
        <c:auto val="1"/>
        <c:lblOffset val="100"/>
        <c:baseTimeUnit val="years"/>
      </c:dateAx>
      <c:valAx>
        <c:axId val="24791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2F-43A3-8588-F7C8B926A1D1}"/>
            </c:ext>
          </c:extLst>
        </c:ser>
        <c:dLbls>
          <c:showLegendKey val="0"/>
          <c:showVal val="0"/>
          <c:showCatName val="0"/>
          <c:showSerName val="0"/>
          <c:showPercent val="0"/>
          <c:showBubbleSize val="0"/>
        </c:dLbls>
        <c:gapWidth val="150"/>
        <c:axId val="247918912"/>
        <c:axId val="24791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3D2F-43A3-8588-F7C8B926A1D1}"/>
            </c:ext>
          </c:extLst>
        </c:ser>
        <c:dLbls>
          <c:showLegendKey val="0"/>
          <c:showVal val="0"/>
          <c:showCatName val="0"/>
          <c:showSerName val="0"/>
          <c:showPercent val="0"/>
          <c:showBubbleSize val="0"/>
        </c:dLbls>
        <c:marker val="1"/>
        <c:smooth val="0"/>
        <c:axId val="247918912"/>
        <c:axId val="247919304"/>
      </c:lineChart>
      <c:dateAx>
        <c:axId val="247918912"/>
        <c:scaling>
          <c:orientation val="minMax"/>
        </c:scaling>
        <c:delete val="1"/>
        <c:axPos val="b"/>
        <c:numFmt formatCode="ge" sourceLinked="1"/>
        <c:majorTickMark val="none"/>
        <c:minorTickMark val="none"/>
        <c:tickLblPos val="none"/>
        <c:crossAx val="247919304"/>
        <c:crosses val="autoZero"/>
        <c:auto val="1"/>
        <c:lblOffset val="100"/>
        <c:baseTimeUnit val="years"/>
      </c:dateAx>
      <c:valAx>
        <c:axId val="247919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9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655.01</c:v>
                </c:pt>
                <c:pt idx="1">
                  <c:v>456.69</c:v>
                </c:pt>
                <c:pt idx="2">
                  <c:v>367.38</c:v>
                </c:pt>
                <c:pt idx="3">
                  <c:v>346.39</c:v>
                </c:pt>
                <c:pt idx="4">
                  <c:v>395.43</c:v>
                </c:pt>
              </c:numCache>
            </c:numRef>
          </c:val>
          <c:extLst>
            <c:ext xmlns:c16="http://schemas.microsoft.com/office/drawing/2014/chart" uri="{C3380CC4-5D6E-409C-BE32-E72D297353CC}">
              <c16:uniqueId val="{00000000-91F4-4C21-9725-B0BDFC51583F}"/>
            </c:ext>
          </c:extLst>
        </c:ser>
        <c:dLbls>
          <c:showLegendKey val="0"/>
          <c:showVal val="0"/>
          <c:showCatName val="0"/>
          <c:showSerName val="0"/>
          <c:showPercent val="0"/>
          <c:showBubbleSize val="0"/>
        </c:dLbls>
        <c:gapWidth val="150"/>
        <c:axId val="379481152"/>
        <c:axId val="37948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91F4-4C21-9725-B0BDFC51583F}"/>
            </c:ext>
          </c:extLst>
        </c:ser>
        <c:dLbls>
          <c:showLegendKey val="0"/>
          <c:showVal val="0"/>
          <c:showCatName val="0"/>
          <c:showSerName val="0"/>
          <c:showPercent val="0"/>
          <c:showBubbleSize val="0"/>
        </c:dLbls>
        <c:marker val="1"/>
        <c:smooth val="0"/>
        <c:axId val="379481152"/>
        <c:axId val="379481544"/>
      </c:lineChart>
      <c:dateAx>
        <c:axId val="379481152"/>
        <c:scaling>
          <c:orientation val="minMax"/>
        </c:scaling>
        <c:delete val="1"/>
        <c:axPos val="b"/>
        <c:numFmt formatCode="ge" sourceLinked="1"/>
        <c:majorTickMark val="none"/>
        <c:minorTickMark val="none"/>
        <c:tickLblPos val="none"/>
        <c:crossAx val="379481544"/>
        <c:crosses val="autoZero"/>
        <c:auto val="1"/>
        <c:lblOffset val="100"/>
        <c:baseTimeUnit val="years"/>
      </c:dateAx>
      <c:valAx>
        <c:axId val="379481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230.7</c:v>
                </c:pt>
                <c:pt idx="1">
                  <c:v>238.57</c:v>
                </c:pt>
                <c:pt idx="2">
                  <c:v>212.68</c:v>
                </c:pt>
                <c:pt idx="3">
                  <c:v>176.01</c:v>
                </c:pt>
                <c:pt idx="4">
                  <c:v>174.15</c:v>
                </c:pt>
              </c:numCache>
            </c:numRef>
          </c:val>
          <c:extLst>
            <c:ext xmlns:c16="http://schemas.microsoft.com/office/drawing/2014/chart" uri="{C3380CC4-5D6E-409C-BE32-E72D297353CC}">
              <c16:uniqueId val="{00000000-7DB4-4825-BC47-321BD1F70F36}"/>
            </c:ext>
          </c:extLst>
        </c:ser>
        <c:dLbls>
          <c:showLegendKey val="0"/>
          <c:showVal val="0"/>
          <c:showCatName val="0"/>
          <c:showSerName val="0"/>
          <c:showPercent val="0"/>
          <c:showBubbleSize val="0"/>
        </c:dLbls>
        <c:gapWidth val="150"/>
        <c:axId val="379482720"/>
        <c:axId val="37948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7DB4-4825-BC47-321BD1F70F36}"/>
            </c:ext>
          </c:extLst>
        </c:ser>
        <c:dLbls>
          <c:showLegendKey val="0"/>
          <c:showVal val="0"/>
          <c:showCatName val="0"/>
          <c:showSerName val="0"/>
          <c:showPercent val="0"/>
          <c:showBubbleSize val="0"/>
        </c:dLbls>
        <c:marker val="1"/>
        <c:smooth val="0"/>
        <c:axId val="379482720"/>
        <c:axId val="379483112"/>
      </c:lineChart>
      <c:dateAx>
        <c:axId val="379482720"/>
        <c:scaling>
          <c:orientation val="minMax"/>
        </c:scaling>
        <c:delete val="1"/>
        <c:axPos val="b"/>
        <c:numFmt formatCode="ge" sourceLinked="1"/>
        <c:majorTickMark val="none"/>
        <c:minorTickMark val="none"/>
        <c:tickLblPos val="none"/>
        <c:crossAx val="379483112"/>
        <c:crosses val="autoZero"/>
        <c:auto val="1"/>
        <c:lblOffset val="100"/>
        <c:baseTimeUnit val="years"/>
      </c:dateAx>
      <c:valAx>
        <c:axId val="379483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4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119.96</c:v>
                </c:pt>
                <c:pt idx="1">
                  <c:v>119.73</c:v>
                </c:pt>
                <c:pt idx="2">
                  <c:v>130.05000000000001</c:v>
                </c:pt>
                <c:pt idx="3">
                  <c:v>152.79</c:v>
                </c:pt>
                <c:pt idx="4">
                  <c:v>127.51</c:v>
                </c:pt>
              </c:numCache>
            </c:numRef>
          </c:val>
          <c:extLst>
            <c:ext xmlns:c16="http://schemas.microsoft.com/office/drawing/2014/chart" uri="{C3380CC4-5D6E-409C-BE32-E72D297353CC}">
              <c16:uniqueId val="{00000000-5141-49C8-87F0-F2A7A1D0E13F}"/>
            </c:ext>
          </c:extLst>
        </c:ser>
        <c:dLbls>
          <c:showLegendKey val="0"/>
          <c:showVal val="0"/>
          <c:showCatName val="0"/>
          <c:showSerName val="0"/>
          <c:showPercent val="0"/>
          <c:showBubbleSize val="0"/>
        </c:dLbls>
        <c:gapWidth val="150"/>
        <c:axId val="379484288"/>
        <c:axId val="3795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5141-49C8-87F0-F2A7A1D0E13F}"/>
            </c:ext>
          </c:extLst>
        </c:ser>
        <c:dLbls>
          <c:showLegendKey val="0"/>
          <c:showVal val="0"/>
          <c:showCatName val="0"/>
          <c:showSerName val="0"/>
          <c:showPercent val="0"/>
          <c:showBubbleSize val="0"/>
        </c:dLbls>
        <c:marker val="1"/>
        <c:smooth val="0"/>
        <c:axId val="379484288"/>
        <c:axId val="379584448"/>
      </c:lineChart>
      <c:dateAx>
        <c:axId val="379484288"/>
        <c:scaling>
          <c:orientation val="minMax"/>
        </c:scaling>
        <c:delete val="1"/>
        <c:axPos val="b"/>
        <c:numFmt formatCode="ge" sourceLinked="1"/>
        <c:majorTickMark val="none"/>
        <c:minorTickMark val="none"/>
        <c:tickLblPos val="none"/>
        <c:crossAx val="379584448"/>
        <c:crosses val="autoZero"/>
        <c:auto val="1"/>
        <c:lblOffset val="100"/>
        <c:baseTimeUnit val="years"/>
      </c:dateAx>
      <c:valAx>
        <c:axId val="3795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134.80000000000001</c:v>
                </c:pt>
                <c:pt idx="1">
                  <c:v>137.52000000000001</c:v>
                </c:pt>
                <c:pt idx="2">
                  <c:v>127.45</c:v>
                </c:pt>
                <c:pt idx="3">
                  <c:v>106.93</c:v>
                </c:pt>
                <c:pt idx="4">
                  <c:v>130.37</c:v>
                </c:pt>
              </c:numCache>
            </c:numRef>
          </c:val>
          <c:extLst>
            <c:ext xmlns:c16="http://schemas.microsoft.com/office/drawing/2014/chart" uri="{C3380CC4-5D6E-409C-BE32-E72D297353CC}">
              <c16:uniqueId val="{00000000-5EA7-459E-B9A1-5EADAC67601F}"/>
            </c:ext>
          </c:extLst>
        </c:ser>
        <c:dLbls>
          <c:showLegendKey val="0"/>
          <c:showVal val="0"/>
          <c:showCatName val="0"/>
          <c:showSerName val="0"/>
          <c:showPercent val="0"/>
          <c:showBubbleSize val="0"/>
        </c:dLbls>
        <c:gapWidth val="150"/>
        <c:axId val="379585624"/>
        <c:axId val="3795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5EA7-459E-B9A1-5EADAC67601F}"/>
            </c:ext>
          </c:extLst>
        </c:ser>
        <c:dLbls>
          <c:showLegendKey val="0"/>
          <c:showVal val="0"/>
          <c:showCatName val="0"/>
          <c:showSerName val="0"/>
          <c:showPercent val="0"/>
          <c:showBubbleSize val="0"/>
        </c:dLbls>
        <c:marker val="1"/>
        <c:smooth val="0"/>
        <c:axId val="379585624"/>
        <c:axId val="379586016"/>
      </c:lineChart>
      <c:dateAx>
        <c:axId val="379585624"/>
        <c:scaling>
          <c:orientation val="minMax"/>
        </c:scaling>
        <c:delete val="1"/>
        <c:axPos val="b"/>
        <c:numFmt formatCode="ge" sourceLinked="1"/>
        <c:majorTickMark val="none"/>
        <c:minorTickMark val="none"/>
        <c:tickLblPos val="none"/>
        <c:crossAx val="379586016"/>
        <c:crosses val="autoZero"/>
        <c:auto val="1"/>
        <c:lblOffset val="100"/>
        <c:baseTimeUnit val="years"/>
      </c:dateAx>
      <c:valAx>
        <c:axId val="3795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8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有田川町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26919</v>
      </c>
      <c r="AM8" s="59"/>
      <c r="AN8" s="59"/>
      <c r="AO8" s="59"/>
      <c r="AP8" s="59"/>
      <c r="AQ8" s="59"/>
      <c r="AR8" s="59"/>
      <c r="AS8" s="59"/>
      <c r="AT8" s="50">
        <f>データ!$S$6</f>
        <v>351.84</v>
      </c>
      <c r="AU8" s="51"/>
      <c r="AV8" s="51"/>
      <c r="AW8" s="51"/>
      <c r="AX8" s="51"/>
      <c r="AY8" s="51"/>
      <c r="AZ8" s="51"/>
      <c r="BA8" s="51"/>
      <c r="BB8" s="52">
        <f>データ!$T$6</f>
        <v>76.510000000000005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84.5</v>
      </c>
      <c r="J10" s="51"/>
      <c r="K10" s="51"/>
      <c r="L10" s="51"/>
      <c r="M10" s="51"/>
      <c r="N10" s="51"/>
      <c r="O10" s="62"/>
      <c r="P10" s="52">
        <f>データ!$P$6</f>
        <v>60.72</v>
      </c>
      <c r="Q10" s="52"/>
      <c r="R10" s="52"/>
      <c r="S10" s="52"/>
      <c r="T10" s="52"/>
      <c r="U10" s="52"/>
      <c r="V10" s="52"/>
      <c r="W10" s="59">
        <f>データ!$Q$6</f>
        <v>3130</v>
      </c>
      <c r="X10" s="59"/>
      <c r="Y10" s="59"/>
      <c r="Z10" s="59"/>
      <c r="AA10" s="59"/>
      <c r="AB10" s="59"/>
      <c r="AC10" s="59"/>
      <c r="AD10" s="2"/>
      <c r="AE10" s="2"/>
      <c r="AF10" s="2"/>
      <c r="AG10" s="2"/>
      <c r="AH10" s="4"/>
      <c r="AI10" s="4"/>
      <c r="AJ10" s="4"/>
      <c r="AK10" s="4"/>
      <c r="AL10" s="59">
        <f>データ!$U$6</f>
        <v>16276</v>
      </c>
      <c r="AM10" s="59"/>
      <c r="AN10" s="59"/>
      <c r="AO10" s="59"/>
      <c r="AP10" s="59"/>
      <c r="AQ10" s="59"/>
      <c r="AR10" s="59"/>
      <c r="AS10" s="59"/>
      <c r="AT10" s="50">
        <f>データ!$V$6</f>
        <v>31.12</v>
      </c>
      <c r="AU10" s="51"/>
      <c r="AV10" s="51"/>
      <c r="AW10" s="51"/>
      <c r="AX10" s="51"/>
      <c r="AY10" s="51"/>
      <c r="AZ10" s="51"/>
      <c r="BA10" s="51"/>
      <c r="BB10" s="52">
        <f>データ!$W$6</f>
        <v>523.01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8"/>
      <c r="BM60" s="89"/>
      <c r="BN60" s="89"/>
      <c r="BO60" s="89"/>
      <c r="BP60" s="89"/>
      <c r="BQ60" s="89"/>
      <c r="BR60" s="89"/>
      <c r="BS60" s="89"/>
      <c r="BT60" s="89"/>
      <c r="BU60" s="89"/>
      <c r="BV60" s="89"/>
      <c r="BW60" s="89"/>
      <c r="BX60" s="89"/>
      <c r="BY60" s="89"/>
      <c r="BZ60" s="90"/>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WfkXA/k4ryVxEShtlLIz7vDvjF/6rA4QINTuhhE1AhyxcNHX/GVugYq41h9prO3xKVKjInGT2ke4nebcuTmg==" saltValue="ot7ginyuA/9P0kNuzp9gj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303666</v>
      </c>
      <c r="D6" s="33">
        <f t="shared" si="3"/>
        <v>46</v>
      </c>
      <c r="E6" s="33">
        <f t="shared" si="3"/>
        <v>1</v>
      </c>
      <c r="F6" s="33">
        <f t="shared" si="3"/>
        <v>0</v>
      </c>
      <c r="G6" s="33">
        <f t="shared" si="3"/>
        <v>1</v>
      </c>
      <c r="H6" s="33" t="str">
        <f t="shared" si="3"/>
        <v>和歌山県　有田川町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84.5</v>
      </c>
      <c r="P6" s="34">
        <f t="shared" si="3"/>
        <v>60.72</v>
      </c>
      <c r="Q6" s="34">
        <f t="shared" si="3"/>
        <v>3130</v>
      </c>
      <c r="R6" s="34">
        <f t="shared" si="3"/>
        <v>26919</v>
      </c>
      <c r="S6" s="34">
        <f t="shared" si="3"/>
        <v>351.84</v>
      </c>
      <c r="T6" s="34">
        <f t="shared" si="3"/>
        <v>76.510000000000005</v>
      </c>
      <c r="U6" s="34">
        <f t="shared" si="3"/>
        <v>16276</v>
      </c>
      <c r="V6" s="34">
        <f t="shared" si="3"/>
        <v>31.12</v>
      </c>
      <c r="W6" s="34">
        <f t="shared" si="3"/>
        <v>523.01</v>
      </c>
      <c r="X6" s="35">
        <f>IF(X7="",NA(),X7)</f>
        <v>132.33000000000001</v>
      </c>
      <c r="Y6" s="35">
        <f t="shared" ref="Y6:AG6" si="4">IF(Y7="",NA(),Y7)</f>
        <v>125.61</v>
      </c>
      <c r="Z6" s="35">
        <f t="shared" si="4"/>
        <v>134.61000000000001</v>
      </c>
      <c r="AA6" s="35">
        <f t="shared" si="4"/>
        <v>151.41</v>
      </c>
      <c r="AB6" s="35">
        <f t="shared" si="4"/>
        <v>137.51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655.01</v>
      </c>
      <c r="AU6" s="35">
        <f t="shared" ref="AU6:BC6" si="6">IF(AU7="",NA(),AU7)</f>
        <v>456.69</v>
      </c>
      <c r="AV6" s="35">
        <f t="shared" si="6"/>
        <v>367.38</v>
      </c>
      <c r="AW6" s="35">
        <f t="shared" si="6"/>
        <v>346.39</v>
      </c>
      <c r="AX6" s="35">
        <f t="shared" si="6"/>
        <v>395.43</v>
      </c>
      <c r="AY6" s="35">
        <f t="shared" si="6"/>
        <v>963.24</v>
      </c>
      <c r="AZ6" s="35">
        <f t="shared" si="6"/>
        <v>381.53</v>
      </c>
      <c r="BA6" s="35">
        <f t="shared" si="6"/>
        <v>391.54</v>
      </c>
      <c r="BB6" s="35">
        <f t="shared" si="6"/>
        <v>384.34</v>
      </c>
      <c r="BC6" s="35">
        <f t="shared" si="6"/>
        <v>359.47</v>
      </c>
      <c r="BD6" s="34" t="str">
        <f>IF(BD7="","",IF(BD7="-","【-】","【"&amp;SUBSTITUTE(TEXT(BD7,"#,##0.00"),"-","△")&amp;"】"))</f>
        <v>【264.34】</v>
      </c>
      <c r="BE6" s="35">
        <f>IF(BE7="",NA(),BE7)</f>
        <v>230.7</v>
      </c>
      <c r="BF6" s="35">
        <f t="shared" ref="BF6:BN6" si="7">IF(BF7="",NA(),BF7)</f>
        <v>238.57</v>
      </c>
      <c r="BG6" s="35">
        <f t="shared" si="7"/>
        <v>212.68</v>
      </c>
      <c r="BH6" s="35">
        <f t="shared" si="7"/>
        <v>176.01</v>
      </c>
      <c r="BI6" s="35">
        <f t="shared" si="7"/>
        <v>174.15</v>
      </c>
      <c r="BJ6" s="35">
        <f t="shared" si="7"/>
        <v>400.38</v>
      </c>
      <c r="BK6" s="35">
        <f t="shared" si="7"/>
        <v>393.27</v>
      </c>
      <c r="BL6" s="35">
        <f t="shared" si="7"/>
        <v>386.97</v>
      </c>
      <c r="BM6" s="35">
        <f t="shared" si="7"/>
        <v>380.58</v>
      </c>
      <c r="BN6" s="35">
        <f t="shared" si="7"/>
        <v>401.79</v>
      </c>
      <c r="BO6" s="34" t="str">
        <f>IF(BO7="","",IF(BO7="-","【-】","【"&amp;SUBSTITUTE(TEXT(BO7,"#,##0.00"),"-","△")&amp;"】"))</f>
        <v>【274.27】</v>
      </c>
      <c r="BP6" s="35">
        <f>IF(BP7="",NA(),BP7)</f>
        <v>119.96</v>
      </c>
      <c r="BQ6" s="35">
        <f t="shared" ref="BQ6:BY6" si="8">IF(BQ7="",NA(),BQ7)</f>
        <v>119.73</v>
      </c>
      <c r="BR6" s="35">
        <f t="shared" si="8"/>
        <v>130.05000000000001</v>
      </c>
      <c r="BS6" s="35">
        <f t="shared" si="8"/>
        <v>152.79</v>
      </c>
      <c r="BT6" s="35">
        <f t="shared" si="8"/>
        <v>127.51</v>
      </c>
      <c r="BU6" s="35">
        <f t="shared" si="8"/>
        <v>96.56</v>
      </c>
      <c r="BV6" s="35">
        <f t="shared" si="8"/>
        <v>100.47</v>
      </c>
      <c r="BW6" s="35">
        <f t="shared" si="8"/>
        <v>101.72</v>
      </c>
      <c r="BX6" s="35">
        <f t="shared" si="8"/>
        <v>102.38</v>
      </c>
      <c r="BY6" s="35">
        <f t="shared" si="8"/>
        <v>100.12</v>
      </c>
      <c r="BZ6" s="34" t="str">
        <f>IF(BZ7="","",IF(BZ7="-","【-】","【"&amp;SUBSTITUTE(TEXT(BZ7,"#,##0.00"),"-","△")&amp;"】"))</f>
        <v>【104.36】</v>
      </c>
      <c r="CA6" s="35">
        <f>IF(CA7="",NA(),CA7)</f>
        <v>134.80000000000001</v>
      </c>
      <c r="CB6" s="35">
        <f t="shared" ref="CB6:CJ6" si="9">IF(CB7="",NA(),CB7)</f>
        <v>137.52000000000001</v>
      </c>
      <c r="CC6" s="35">
        <f t="shared" si="9"/>
        <v>127.45</v>
      </c>
      <c r="CD6" s="35">
        <f t="shared" si="9"/>
        <v>106.93</v>
      </c>
      <c r="CE6" s="35">
        <f t="shared" si="9"/>
        <v>130.37</v>
      </c>
      <c r="CF6" s="35">
        <f t="shared" si="9"/>
        <v>177.14</v>
      </c>
      <c r="CG6" s="35">
        <f t="shared" si="9"/>
        <v>169.82</v>
      </c>
      <c r="CH6" s="35">
        <f t="shared" si="9"/>
        <v>168.2</v>
      </c>
      <c r="CI6" s="35">
        <f t="shared" si="9"/>
        <v>168.67</v>
      </c>
      <c r="CJ6" s="35">
        <f t="shared" si="9"/>
        <v>174.97</v>
      </c>
      <c r="CK6" s="34" t="str">
        <f>IF(CK7="","",IF(CK7="-","【-】","【"&amp;SUBSTITUTE(TEXT(CK7,"#,##0.00"),"-","△")&amp;"】"))</f>
        <v>【165.71】</v>
      </c>
      <c r="CL6" s="35">
        <f>IF(CL7="",NA(),CL7)</f>
        <v>58.86</v>
      </c>
      <c r="CM6" s="35">
        <f t="shared" ref="CM6:CU6" si="10">IF(CM7="",NA(),CM7)</f>
        <v>55.04</v>
      </c>
      <c r="CN6" s="35">
        <f t="shared" si="10"/>
        <v>56.64</v>
      </c>
      <c r="CO6" s="35">
        <f t="shared" si="10"/>
        <v>63.98</v>
      </c>
      <c r="CP6" s="35">
        <f t="shared" si="10"/>
        <v>60.91</v>
      </c>
      <c r="CQ6" s="35">
        <f t="shared" si="10"/>
        <v>55.64</v>
      </c>
      <c r="CR6" s="35">
        <f t="shared" si="10"/>
        <v>55.13</v>
      </c>
      <c r="CS6" s="35">
        <f t="shared" si="10"/>
        <v>54.77</v>
      </c>
      <c r="CT6" s="35">
        <f t="shared" si="10"/>
        <v>54.92</v>
      </c>
      <c r="CU6" s="35">
        <f t="shared" si="10"/>
        <v>55.63</v>
      </c>
      <c r="CV6" s="34" t="str">
        <f>IF(CV7="","",IF(CV7="-","【-】","【"&amp;SUBSTITUTE(TEXT(CV7,"#,##0.00"),"-","△")&amp;"】"))</f>
        <v>【60.41】</v>
      </c>
      <c r="CW6" s="35">
        <f>IF(CW7="",NA(),CW7)</f>
        <v>83.95</v>
      </c>
      <c r="CX6" s="35">
        <f t="shared" ref="CX6:DF6" si="11">IF(CX7="",NA(),CX7)</f>
        <v>83.88</v>
      </c>
      <c r="CY6" s="35">
        <f t="shared" si="11"/>
        <v>82.79</v>
      </c>
      <c r="CZ6" s="35">
        <f t="shared" si="11"/>
        <v>81.41</v>
      </c>
      <c r="DA6" s="35">
        <f t="shared" si="11"/>
        <v>75.52</v>
      </c>
      <c r="DB6" s="35">
        <f t="shared" si="11"/>
        <v>83.09</v>
      </c>
      <c r="DC6" s="35">
        <f t="shared" si="11"/>
        <v>83</v>
      </c>
      <c r="DD6" s="35">
        <f t="shared" si="11"/>
        <v>82.89</v>
      </c>
      <c r="DE6" s="35">
        <f t="shared" si="11"/>
        <v>82.66</v>
      </c>
      <c r="DF6" s="35">
        <f t="shared" si="11"/>
        <v>82.04</v>
      </c>
      <c r="DG6" s="34" t="str">
        <f>IF(DG7="","",IF(DG7="-","【-】","【"&amp;SUBSTITUTE(TEXT(DG7,"#,##0.00"),"-","△")&amp;"】"))</f>
        <v>【89.93】</v>
      </c>
      <c r="DH6" s="35">
        <f>IF(DH7="",NA(),DH7)</f>
        <v>39.369999999999997</v>
      </c>
      <c r="DI6" s="35">
        <f t="shared" ref="DI6:DQ6" si="12">IF(DI7="",NA(),DI7)</f>
        <v>40.82</v>
      </c>
      <c r="DJ6" s="35">
        <f t="shared" si="12"/>
        <v>41.12</v>
      </c>
      <c r="DK6" s="35">
        <f t="shared" si="12"/>
        <v>40.26</v>
      </c>
      <c r="DL6" s="35">
        <f t="shared" si="12"/>
        <v>40.42</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5">
        <f t="shared" si="13"/>
        <v>34.46</v>
      </c>
      <c r="DV6" s="35">
        <f t="shared" si="13"/>
        <v>29.56</v>
      </c>
      <c r="DW6" s="35">
        <f t="shared" si="13"/>
        <v>24.29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2.52</v>
      </c>
      <c r="EE6" s="35">
        <f t="shared" ref="EE6:EM6" si="14">IF(EE7="",NA(),EE7)</f>
        <v>1.93</v>
      </c>
      <c r="EF6" s="35">
        <f t="shared" si="14"/>
        <v>1.84</v>
      </c>
      <c r="EG6" s="35">
        <f t="shared" si="14"/>
        <v>3.1</v>
      </c>
      <c r="EH6" s="35">
        <f t="shared" si="14"/>
        <v>3.92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303666</v>
      </c>
      <c r="D7" s="37">
        <v>46</v>
      </c>
      <c r="E7" s="37">
        <v>1</v>
      </c>
      <c r="F7" s="37">
        <v>0</v>
      </c>
      <c r="G7" s="37">
        <v>1</v>
      </c>
      <c r="H7" s="37" t="s">
        <v>105</v>
      </c>
      <c r="I7" s="37" t="s">
        <v>106</v>
      </c>
      <c r="J7" s="37" t="s">
        <v>107</v>
      </c>
      <c r="K7" s="37" t="s">
        <v>108</v>
      </c>
      <c r="L7" s="37" t="s">
        <v>109</v>
      </c>
      <c r="M7" s="37" t="s">
        <v>110</v>
      </c>
      <c r="N7" s="38" t="s">
        <v>111</v>
      </c>
      <c r="O7" s="38">
        <v>84.5</v>
      </c>
      <c r="P7" s="38">
        <v>60.72</v>
      </c>
      <c r="Q7" s="38">
        <v>3130</v>
      </c>
      <c r="R7" s="38">
        <v>26919</v>
      </c>
      <c r="S7" s="38">
        <v>351.84</v>
      </c>
      <c r="T7" s="38">
        <v>76.510000000000005</v>
      </c>
      <c r="U7" s="38">
        <v>16276</v>
      </c>
      <c r="V7" s="38">
        <v>31.12</v>
      </c>
      <c r="W7" s="38">
        <v>523.01</v>
      </c>
      <c r="X7" s="38">
        <v>132.33000000000001</v>
      </c>
      <c r="Y7" s="38">
        <v>125.61</v>
      </c>
      <c r="Z7" s="38">
        <v>134.61000000000001</v>
      </c>
      <c r="AA7" s="38">
        <v>151.41</v>
      </c>
      <c r="AB7" s="38">
        <v>137.51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655.01</v>
      </c>
      <c r="AU7" s="38">
        <v>456.69</v>
      </c>
      <c r="AV7" s="38">
        <v>367.38</v>
      </c>
      <c r="AW7" s="38">
        <v>346.39</v>
      </c>
      <c r="AX7" s="38">
        <v>395.43</v>
      </c>
      <c r="AY7" s="38">
        <v>963.24</v>
      </c>
      <c r="AZ7" s="38">
        <v>381.53</v>
      </c>
      <c r="BA7" s="38">
        <v>391.54</v>
      </c>
      <c r="BB7" s="38">
        <v>384.34</v>
      </c>
      <c r="BC7" s="38">
        <v>359.47</v>
      </c>
      <c r="BD7" s="38">
        <v>264.33999999999997</v>
      </c>
      <c r="BE7" s="38">
        <v>230.7</v>
      </c>
      <c r="BF7" s="38">
        <v>238.57</v>
      </c>
      <c r="BG7" s="38">
        <v>212.68</v>
      </c>
      <c r="BH7" s="38">
        <v>176.01</v>
      </c>
      <c r="BI7" s="38">
        <v>174.15</v>
      </c>
      <c r="BJ7" s="38">
        <v>400.38</v>
      </c>
      <c r="BK7" s="38">
        <v>393.27</v>
      </c>
      <c r="BL7" s="38">
        <v>386.97</v>
      </c>
      <c r="BM7" s="38">
        <v>380.58</v>
      </c>
      <c r="BN7" s="38">
        <v>401.79</v>
      </c>
      <c r="BO7" s="38">
        <v>274.27</v>
      </c>
      <c r="BP7" s="38">
        <v>119.96</v>
      </c>
      <c r="BQ7" s="38">
        <v>119.73</v>
      </c>
      <c r="BR7" s="38">
        <v>130.05000000000001</v>
      </c>
      <c r="BS7" s="38">
        <v>152.79</v>
      </c>
      <c r="BT7" s="38">
        <v>127.51</v>
      </c>
      <c r="BU7" s="38">
        <v>96.56</v>
      </c>
      <c r="BV7" s="38">
        <v>100.47</v>
      </c>
      <c r="BW7" s="38">
        <v>101.72</v>
      </c>
      <c r="BX7" s="38">
        <v>102.38</v>
      </c>
      <c r="BY7" s="38">
        <v>100.12</v>
      </c>
      <c r="BZ7" s="38">
        <v>104.36</v>
      </c>
      <c r="CA7" s="38">
        <v>134.80000000000001</v>
      </c>
      <c r="CB7" s="38">
        <v>137.52000000000001</v>
      </c>
      <c r="CC7" s="38">
        <v>127.45</v>
      </c>
      <c r="CD7" s="38">
        <v>106.93</v>
      </c>
      <c r="CE7" s="38">
        <v>130.37</v>
      </c>
      <c r="CF7" s="38">
        <v>177.14</v>
      </c>
      <c r="CG7" s="38">
        <v>169.82</v>
      </c>
      <c r="CH7" s="38">
        <v>168.2</v>
      </c>
      <c r="CI7" s="38">
        <v>168.67</v>
      </c>
      <c r="CJ7" s="38">
        <v>174.97</v>
      </c>
      <c r="CK7" s="38">
        <v>165.71</v>
      </c>
      <c r="CL7" s="38">
        <v>58.86</v>
      </c>
      <c r="CM7" s="38">
        <v>55.04</v>
      </c>
      <c r="CN7" s="38">
        <v>56.64</v>
      </c>
      <c r="CO7" s="38">
        <v>63.98</v>
      </c>
      <c r="CP7" s="38">
        <v>60.91</v>
      </c>
      <c r="CQ7" s="38">
        <v>55.64</v>
      </c>
      <c r="CR7" s="38">
        <v>55.13</v>
      </c>
      <c r="CS7" s="38">
        <v>54.77</v>
      </c>
      <c r="CT7" s="38">
        <v>54.92</v>
      </c>
      <c r="CU7" s="38">
        <v>55.63</v>
      </c>
      <c r="CV7" s="38">
        <v>60.41</v>
      </c>
      <c r="CW7" s="38">
        <v>83.95</v>
      </c>
      <c r="CX7" s="38">
        <v>83.88</v>
      </c>
      <c r="CY7" s="38">
        <v>82.79</v>
      </c>
      <c r="CZ7" s="38">
        <v>81.41</v>
      </c>
      <c r="DA7" s="38">
        <v>75.52</v>
      </c>
      <c r="DB7" s="38">
        <v>83.09</v>
      </c>
      <c r="DC7" s="38">
        <v>83</v>
      </c>
      <c r="DD7" s="38">
        <v>82.89</v>
      </c>
      <c r="DE7" s="38">
        <v>82.66</v>
      </c>
      <c r="DF7" s="38">
        <v>82.04</v>
      </c>
      <c r="DG7" s="38">
        <v>89.93</v>
      </c>
      <c r="DH7" s="38">
        <v>39.369999999999997</v>
      </c>
      <c r="DI7" s="38">
        <v>40.82</v>
      </c>
      <c r="DJ7" s="38">
        <v>41.12</v>
      </c>
      <c r="DK7" s="38">
        <v>40.26</v>
      </c>
      <c r="DL7" s="38">
        <v>40.42</v>
      </c>
      <c r="DM7" s="38">
        <v>39.06</v>
      </c>
      <c r="DN7" s="38">
        <v>46.66</v>
      </c>
      <c r="DO7" s="38">
        <v>47.46</v>
      </c>
      <c r="DP7" s="38">
        <v>48.49</v>
      </c>
      <c r="DQ7" s="38">
        <v>48.05</v>
      </c>
      <c r="DR7" s="38">
        <v>48.12</v>
      </c>
      <c r="DS7" s="38">
        <v>0</v>
      </c>
      <c r="DT7" s="38">
        <v>0</v>
      </c>
      <c r="DU7" s="38">
        <v>34.46</v>
      </c>
      <c r="DV7" s="38">
        <v>29.56</v>
      </c>
      <c r="DW7" s="38">
        <v>24.29</v>
      </c>
      <c r="DX7" s="38">
        <v>8.8699999999999992</v>
      </c>
      <c r="DY7" s="38">
        <v>9.85</v>
      </c>
      <c r="DZ7" s="38">
        <v>9.7100000000000009</v>
      </c>
      <c r="EA7" s="38">
        <v>12.79</v>
      </c>
      <c r="EB7" s="38">
        <v>13.39</v>
      </c>
      <c r="EC7" s="38">
        <v>15.89</v>
      </c>
      <c r="ED7" s="38">
        <v>2.52</v>
      </c>
      <c r="EE7" s="38">
        <v>1.93</v>
      </c>
      <c r="EF7" s="38">
        <v>1.84</v>
      </c>
      <c r="EG7" s="38">
        <v>3.1</v>
      </c>
      <c r="EH7" s="38">
        <v>3.92</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00314</cp:lastModifiedBy>
  <cp:lastPrinted>2019-01-16T07:29:45Z</cp:lastPrinted>
  <dcterms:created xsi:type="dcterms:W3CDTF">2018-12-03T08:35:29Z</dcterms:created>
  <dcterms:modified xsi:type="dcterms:W3CDTF">2019-01-23T03:07:09Z</dcterms:modified>
  <cp:category/>
</cp:coreProperties>
</file>