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XFNU4XtmBi/t6YXIaN6p/Vzr5oTIJdU6Vvcpjhu6/gMt60V7xE0yQT0YzjP8RlyXys3Bzrze7tyyEoGgfoNw==" workbookSaltValue="VoG7DAWThvKvJOYkTa4zcw==" workbookSpinCount="100000" lockStructure="1"/>
  <bookViews>
    <workbookView xWindow="0" yWindow="0" windowWidth="20490" windowHeight="83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<sst xmlns="http://schemas.openxmlformats.org/spreadsheetml/2006/main" count="232" uniqueCount="120">
  <si>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</si>
  <si>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</si>
  <si>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</si>
  <si>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</si>
  <si>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</si>
  <si>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</si>
  <si>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</si>
  <si>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</si>
  <si>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</si>
  <si>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</si>
  <si>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</si>
  <si>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</si>
  <si>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</si>
  <si>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</si>
  <si>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</si>
  <si>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</si>
  <si>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</si>
  <si>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</si>
  <si>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</si>
  <si>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</si>
  <si>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</si>
  <si>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</si>
  <si>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</si>
  <si>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</si>
  <si>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</si>
  <si>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</si>
  <si>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</si>
  <si>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</si>
  <si>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</si>
  <si>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</si>
  <si>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</si>
  <si>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</si>
  <si>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</si>
  <si>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</si>
  <si>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</si>
  <si>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</si>
  <si>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</si>
  <si>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</si>
  <si>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</si>
  <si>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</si>
  <si>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</si>
  <si>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</si>
  <si>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</si>
  <si>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</si>
  <si>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</si>
  <si>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</si>
  <si>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</si>
  <si>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</si>
  <si>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</si>
  <si>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</si>
  <si>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</si>
  <si>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</si>
  <si>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</si>
  <si>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</si>
  <si>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</si>
  <si>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</si>
  <si>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</si>
  <si>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</si>
  <si>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</si>
  <si>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</si>
  <si>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</si>
  <si>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</si>
  <si>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</si>
  <si>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</si>
  <si>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</si>
  <si>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</si>
  <si>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</si>
  <si>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</si>
  <si>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</si>
  <si>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</si>
  <si>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</si>
  <si>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</si>
  <si>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</si>
  <si>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</si>
  <si>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</si>
  <si>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</si>
  <si>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</si>
  <si>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</si>
  <si>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</si>
  <si>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</si>
  <si>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</si>
  <si>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</si>
  <si>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</si>
  <si>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</si>
  <si>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</si>
  <si>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</si>
  <si>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</si>
  <si>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</si>
  <si>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</si>
  <si>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</si>
  <si>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</si>
  <si>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</si>
  <si>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</si>
  <si>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</si>
  <si>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</si>
  <si>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</si>
  <si>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</si>
  <si>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</si>
  <si>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</si>
  <si>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</si>
  <si>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</si>
  <si>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</si>
  <si>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</si>
  <si>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</si>
  <si>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</si>
  <si>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</si>
  <si>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</si>
  <si>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</si>
  <si>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</si>
  <si>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</si>
  <si>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</si>
  <si>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</si>
  <si>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</si>
  <si>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</si>
  <si>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</si>
  <si>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</si>
  <si>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</si>
  <si>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年々上昇している状況であり管路経年化率も横ばい状態が続いています。要因については、管路布設換えを年次的に実施していますが、管路更新が低いのが原因であります。また、2ヶ所の浄水施設のうち横田浄水場が耐用年数を経過していますが、給水人口の減少や送水量が減っている中、施設の規模縮小などを検討していかなければならない。なお、将来的には抜本的な基幹管路の更新計画、浄水場の利用方法などを見直しながら更新を行う必要があります。</t>
    <rPh sb="1" eb="3">
      <t>ユウケイ</t>
    </rPh>
    <rPh sb="3" eb="5">
      <t>コテイ</t>
    </rPh>
    <rPh sb="5" eb="7">
      <t>シサン</t>
    </rPh>
    <rPh sb="7" eb="9">
      <t>ゲンカ</t>
    </rPh>
    <rPh sb="9" eb="11">
      <t>ショウキャク</t>
    </rPh>
    <rPh sb="11" eb="12">
      <t>リツ</t>
    </rPh>
    <rPh sb="18" eb="20">
      <t>ネンネン</t>
    </rPh>
    <rPh sb="20" eb="22">
      <t>ジョウショウ</t>
    </rPh>
    <rPh sb="26" eb="28">
      <t>ジョウキョウ</t>
    </rPh>
    <rPh sb="31" eb="33">
      <t>カンロ</t>
    </rPh>
    <rPh sb="33" eb="35">
      <t>ケイネン</t>
    </rPh>
    <rPh sb="35" eb="36">
      <t>カ</t>
    </rPh>
    <rPh sb="36" eb="37">
      <t>リツ</t>
    </rPh>
    <rPh sb="38" eb="39">
      <t>ヨコ</t>
    </rPh>
    <rPh sb="41" eb="43">
      <t>ジョウタイ</t>
    </rPh>
    <rPh sb="44" eb="45">
      <t>ツヅ</t>
    </rPh>
    <rPh sb="51" eb="53">
      <t>ヨウイン</t>
    </rPh>
    <rPh sb="59" eb="61">
      <t>カンロ</t>
    </rPh>
    <rPh sb="61" eb="63">
      <t>フセツ</t>
    </rPh>
    <rPh sb="63" eb="64">
      <t>カ</t>
    </rPh>
    <rPh sb="66" eb="68">
      <t>ネンジ</t>
    </rPh>
    <rPh sb="68" eb="69">
      <t>テキ</t>
    </rPh>
    <rPh sb="70" eb="72">
      <t>ジッシ</t>
    </rPh>
    <rPh sb="79" eb="81">
      <t>カンロ</t>
    </rPh>
    <rPh sb="81" eb="83">
      <t>コウシン</t>
    </rPh>
    <rPh sb="84" eb="85">
      <t>ヒク</t>
    </rPh>
    <rPh sb="88" eb="90">
      <t>ゲンイン</t>
    </rPh>
    <rPh sb="101" eb="102">
      <t>ショ</t>
    </rPh>
    <phoneticPr fontId="4"/>
  </si>
  <si>
    <t>　今年度は、昨年同様人口減少などに伴い給水収益が減少しておりますが、減価償却費の減少に伴い最終黒字となって降ります。
　すべての施設において、法定耐用年数以上の資産が多く又、健全経営を維持するためにも水源を確保とともに平成28年度に策定したアセットマネジメントを基に料金の改正も視野に入れながら収益の確保が必要となります。</t>
    <rPh sb="1" eb="4">
      <t>コンネンド</t>
    </rPh>
    <rPh sb="6" eb="8">
      <t>サクネン</t>
    </rPh>
    <rPh sb="8" eb="10">
      <t>ドウヨウ</t>
    </rPh>
    <rPh sb="10" eb="12">
      <t>ジンコウ</t>
    </rPh>
    <rPh sb="12" eb="14">
      <t>ゲンショウ</t>
    </rPh>
    <rPh sb="17" eb="18">
      <t>トモナ</t>
    </rPh>
    <rPh sb="19" eb="21">
      <t>キュウスイ</t>
    </rPh>
    <rPh sb="21" eb="23">
      <t>シュウエキ</t>
    </rPh>
    <rPh sb="24" eb="26">
      <t>ゲンショウ</t>
    </rPh>
    <rPh sb="34" eb="36">
      <t>ゲンカ</t>
    </rPh>
    <rPh sb="36" eb="38">
      <t>ショウキャク</t>
    </rPh>
    <rPh sb="38" eb="39">
      <t>ヒ</t>
    </rPh>
    <rPh sb="40" eb="42">
      <t>ゲンショウ</t>
    </rPh>
    <rPh sb="43" eb="44">
      <t>トモナ</t>
    </rPh>
    <rPh sb="45" eb="47">
      <t>サイシュウ</t>
    </rPh>
    <rPh sb="47" eb="49">
      <t>クロジ</t>
    </rPh>
    <rPh sb="53" eb="54">
      <t>オ</t>
    </rPh>
    <rPh sb="64" eb="66">
      <t>シセツ</t>
    </rPh>
    <rPh sb="71" eb="73">
      <t>ホウテイ</t>
    </rPh>
    <rPh sb="73" eb="75">
      <t>タイヨウ</t>
    </rPh>
    <rPh sb="75" eb="77">
      <t>ネンスウ</t>
    </rPh>
    <rPh sb="77" eb="79">
      <t>イジョウ</t>
    </rPh>
    <phoneticPr fontId="4"/>
  </si>
  <si>
    <t>　経常収支比率については、前年度より14.91％上回っています。要因は、営業費用の受水費及び減価償却費の減少が主な要因となります。また、累積欠損金比率についても、受水費及び減価償却費の減少に伴い最終利益が黒字に転じたことにより、3.24％の減少となります。
　流動比率については、類似団体より少し下回っておりが平成29.30年度に水源開発を実施しておりますので、注意が必要と考えます。
　企業債残高対給水収益比率については、水源開発や管路更新で企業債をを借り入れる予定であり公債費の増加も懸念されます。
　料金回収率については、昨年度まで100％を下回る状態が続くなか、今年度は営業費用の減少により給水原価が減少したため、100％を上回ることになりました。
　給水原価については、類似団体より下回っているが、水源開発事業が平成31年度共用開始に伴い、減価償却費の増加が予想されるため、今後増加する恐れがある。
　施設利用率については、年々減少傾向にある。給水人口が減少に伴い利用率の低下が見込まれるので、浄水施設の規模縮小や利用方法を検討していきたい。
　有収率については、配水管老朽化に伴う管路更新を実施しているが、更新率が低い状態であるため有収率が低下している。</t>
    <rPh sb="1" eb="3">
      <t>ケイジョウ</t>
    </rPh>
    <rPh sb="3" eb="5">
      <t>シュウシ</t>
    </rPh>
    <rPh sb="5" eb="7">
      <t>ヒリツ</t>
    </rPh>
    <rPh sb="13" eb="16">
      <t>ゼンネンド</t>
    </rPh>
    <rPh sb="24" eb="26">
      <t>ウワマワ</t>
    </rPh>
    <rPh sb="32" eb="34">
      <t>ヨウイン</t>
    </rPh>
    <rPh sb="36" eb="38">
      <t>エイギョウ</t>
    </rPh>
    <rPh sb="38" eb="40">
      <t>ヒヨウ</t>
    </rPh>
    <rPh sb="41" eb="44">
      <t>ジュスイヒ</t>
    </rPh>
    <rPh sb="44" eb="45">
      <t>オヨ</t>
    </rPh>
    <rPh sb="46" eb="48">
      <t>ゲンカ</t>
    </rPh>
    <rPh sb="48" eb="50">
      <t>ショウキャク</t>
    </rPh>
    <rPh sb="50" eb="51">
      <t>ヒ</t>
    </rPh>
    <rPh sb="52" eb="54">
      <t>ゲンショウ</t>
    </rPh>
    <rPh sb="55" eb="56">
      <t>オモ</t>
    </rPh>
    <rPh sb="57" eb="59">
      <t>ヨウイン</t>
    </rPh>
    <rPh sb="68" eb="70">
      <t>ルイセキ</t>
    </rPh>
    <rPh sb="70" eb="73">
      <t>ケッソンキン</t>
    </rPh>
    <rPh sb="73" eb="75">
      <t>ヒリツ</t>
    </rPh>
    <rPh sb="81" eb="84">
      <t>ジュスイヒ</t>
    </rPh>
    <rPh sb="84" eb="85">
      <t>オヨ</t>
    </rPh>
    <rPh sb="86" eb="88">
      <t>ゲンカ</t>
    </rPh>
    <rPh sb="88" eb="90">
      <t>ショウキャク</t>
    </rPh>
    <rPh sb="90" eb="91">
      <t>ヒ</t>
    </rPh>
    <rPh sb="92" eb="94">
      <t>ゲンショウ</t>
    </rPh>
    <rPh sb="95" eb="96">
      <t>トモナ</t>
    </rPh>
    <rPh sb="97" eb="99">
      <t>サイシュウ</t>
    </rPh>
    <rPh sb="99" eb="101">
      <t>リエキ</t>
    </rPh>
    <rPh sb="102" eb="104">
      <t>クロジ</t>
    </rPh>
    <rPh sb="105" eb="106">
      <t>テン</t>
    </rPh>
    <rPh sb="120" eb="122">
      <t>ゲンショウ</t>
    </rPh>
    <rPh sb="130" eb="132">
      <t>リュウドウ</t>
    </rPh>
    <rPh sb="132" eb="134">
      <t>ヒリツ</t>
    </rPh>
    <rPh sb="140" eb="142">
      <t>ルイジ</t>
    </rPh>
    <rPh sb="142" eb="144">
      <t>ダンタイ</t>
    </rPh>
    <rPh sb="146" eb="147">
      <t>スコ</t>
    </rPh>
    <rPh sb="148" eb="150">
      <t>シタマワ</t>
    </rPh>
    <rPh sb="155" eb="157">
      <t>ヘイセイ</t>
    </rPh>
    <rPh sb="162" eb="164">
      <t>ネンド</t>
    </rPh>
    <rPh sb="165" eb="167">
      <t>スイゲン</t>
    </rPh>
    <rPh sb="167" eb="169">
      <t>カイハツ</t>
    </rPh>
    <rPh sb="170" eb="172">
      <t>ジッシ</t>
    </rPh>
    <rPh sb="181" eb="183">
      <t>チュウイ</t>
    </rPh>
    <rPh sb="184" eb="186">
      <t>ヒツヨウ</t>
    </rPh>
    <rPh sb="187" eb="188">
      <t>カンガ</t>
    </rPh>
    <rPh sb="194" eb="196">
      <t>キギョウ</t>
    </rPh>
    <rPh sb="509" eb="511">
      <t>コウシン</t>
    </rPh>
    <rPh sb="511" eb="512">
      <t>リツ</t>
    </rPh>
    <rPh sb="513" eb="514">
      <t>ヒク</t>
    </rPh>
    <rPh sb="515" eb="517">
      <t>ジョウタイ</t>
    </rPh>
    <rPh sb="522" eb="525">
      <t>ユウシュウリツ</t>
    </rPh>
    <rPh sb="526" eb="52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</si>
</sst>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0.45</c:v>
                </c:pt>
                <c:pt idx="1">
                  <c:v>0.38</c:v>
                </c:pt>
                <c:pt idx="2">
                  <c:v>0.24</c:v>
                </c:pt>
                <c:pt idx="3">
                  <c:v>0.27</c:v>
                </c:pt>
                <c:pt idx="4">
                  <c:v>0.32</c:v>
                </c:pt>
              </c:numCache>
            </c:numRef>
          </c:val>
          <c:extLst xmlns:c16r2="http://schemas.microsoft.com/office/drawing/2015/06/chart">
            <c:ext xmlns:c16="http://schemas.microsoft.com/office/drawing/2014/chart" uri="{C3380CC4-5D6E-409C-BE32-E72D297353CC}">
              <c16:uniqueId val="{00000000-4BC9-4F3E-8ED1-A94A685D7BB8}"/>
            </c:ext>
          </c:extLst>
        </c:ser>
        <c:dLbls>
          <c:showLegendKey val="0"/>
          <c:showVal val="0"/>
          <c:showCatName val="0"/>
          <c:showSerName val="0"/>
          <c:showPercent val="0"/>
          <c:showBubbleSize val="0"/>
        </c:dLbls>
        <c:gapWidth val="150"/>
        <c:axId val="183952512"/>
        <c:axId val="1839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0.47</c:v>
                </c:pt>
                <c:pt idx="4">
                  <c:v>0.39</c:v>
                </c:pt>
              </c:numCache>
            </c:numRef>
          </c:val>
          <c:smooth val="0"/>
          <c:extLst xmlns:c16r2="http://schemas.microsoft.com/office/drawing/2015/06/chart">
            <c:ext xmlns:c16="http://schemas.microsoft.com/office/drawing/2014/chart" uri="{C3380CC4-5D6E-409C-BE32-E72D297353CC}">
              <c16:uniqueId val="{00000001-4BC9-4F3E-8ED1-A94A685D7BB8}"/>
            </c:ext>
          </c:extLst>
        </c:ser>
        <c:dLbls>
          <c:showLegendKey val="0"/>
          <c:showVal val="0"/>
          <c:showCatName val="0"/>
          <c:showSerName val="0"/>
          <c:showPercent val="0"/>
          <c:showBubbleSize val="0"/>
        </c:dLbls>
        <c:marker val="1"/>
        <c:smooth val="0"/>
        <c:axId val="183952512"/>
        <c:axId val="183954432"/>
      </c:lineChart>
      <c:dateAx>
        <c:axId val="183952512"/>
        <c:scaling>
          <c:orientation val="minMax"/>
        </c:scaling>
        <c:delete val="1"/>
        <c:axPos val="b"/>
        <c:numFmt formatCode="ge" sourceLinked="1"/>
        <c:majorTickMark val="none"/>
        <c:minorTickMark val="none"/>
        <c:tickLblPos val="none"/>
        <c:crossAx val="183954432"/>
        <c:crosses val="autoZero"/>
        <c:auto val="1"/>
        <c:lblOffset val="100"/>
        <c:baseTimeUnit val="years"/>
      </c:dateAx>
      <c:valAx>
        <c:axId val="18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59.28</c:v>
                </c:pt>
                <c:pt idx="1">
                  <c:v>56.58</c:v>
                </c:pt>
                <c:pt idx="2">
                  <c:v>55.05</c:v>
                </c:pt>
                <c:pt idx="3">
                  <c:v>55.37</c:v>
                </c:pt>
                <c:pt idx="4">
                  <c:v>54.5</c:v>
                </c:pt>
              </c:numCache>
            </c:numRef>
          </c:val>
          <c:extLst xmlns:c16r2="http://schemas.microsoft.com/office/drawing/2015/06/chart">
            <c:ext xmlns:c16="http://schemas.microsoft.com/office/drawing/2014/chart" uri="{C3380CC4-5D6E-409C-BE32-E72D297353CC}">
              <c16:uniqueId val="{00000000-1FA9-47C9-BBEE-509788E639A0}"/>
            </c:ext>
          </c:extLst>
        </c:ser>
        <c:dLbls>
          <c:showLegendKey val="0"/>
          <c:showVal val="0"/>
          <c:showCatName val="0"/>
          <c:showSerName val="0"/>
          <c:showPercent val="0"/>
          <c:showBubbleSize val="0"/>
        </c:dLbls>
        <c:gapWidth val="150"/>
        <c:axId val="185058432"/>
        <c:axId val="1850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54.24</c:v>
                </c:pt>
                <c:pt idx="4">
                  <c:v>55.88</c:v>
                </c:pt>
              </c:numCache>
            </c:numRef>
          </c:val>
          <c:smooth val="0"/>
          <c:extLst xmlns:c16r2="http://schemas.microsoft.com/office/drawing/2015/06/chart">
            <c:ext xmlns:c16="http://schemas.microsoft.com/office/drawing/2014/chart" uri="{C3380CC4-5D6E-409C-BE32-E72D297353CC}">
              <c16:uniqueId val="{00000001-1FA9-47C9-BBEE-509788E639A0}"/>
            </c:ext>
          </c:extLst>
        </c:ser>
        <c:dLbls>
          <c:showLegendKey val="0"/>
          <c:showVal val="0"/>
          <c:showCatName val="0"/>
          <c:showSerName val="0"/>
          <c:showPercent val="0"/>
          <c:showBubbleSize val="0"/>
        </c:dLbls>
        <c:marker val="1"/>
        <c:smooth val="0"/>
        <c:axId val="185058432"/>
        <c:axId val="185060352"/>
      </c:lineChart>
      <c:dateAx>
        <c:axId val="185058432"/>
        <c:scaling>
          <c:orientation val="minMax"/>
        </c:scaling>
        <c:delete val="1"/>
        <c:axPos val="b"/>
        <c:numFmt formatCode="ge" sourceLinked="1"/>
        <c:majorTickMark val="none"/>
        <c:minorTickMark val="none"/>
        <c:tickLblPos val="none"/>
        <c:crossAx val="185060352"/>
        <c:crosses val="autoZero"/>
        <c:auto val="1"/>
        <c:lblOffset val="100"/>
        <c:baseTimeUnit val="years"/>
      </c:dateAx>
      <c:valAx>
        <c:axId val="1850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78.709999999999994</c:v>
                </c:pt>
                <c:pt idx="1">
                  <c:v>78.5</c:v>
                </c:pt>
                <c:pt idx="2">
                  <c:v>79.2</c:v>
                </c:pt>
                <c:pt idx="3">
                  <c:v>78.959999999999994</c:v>
                </c:pt>
                <c:pt idx="4">
                  <c:v>77.16</c:v>
                </c:pt>
              </c:numCache>
            </c:numRef>
          </c:val>
          <c:extLst xmlns:c16r2="http://schemas.microsoft.com/office/drawing/2015/06/chart">
            <c:ext xmlns:c16="http://schemas.microsoft.com/office/drawing/2014/chart" uri="{C3380CC4-5D6E-409C-BE32-E72D297353CC}">
              <c16:uniqueId val="{00000000-256C-4891-9EAF-491591FA649A}"/>
            </c:ext>
          </c:extLst>
        </c:ser>
        <c:dLbls>
          <c:showLegendKey val="0"/>
          <c:showVal val="0"/>
          <c:showCatName val="0"/>
          <c:showSerName val="0"/>
          <c:showPercent val="0"/>
          <c:showBubbleSize val="0"/>
        </c:dLbls>
        <c:gapWidth val="150"/>
        <c:axId val="185103872"/>
        <c:axId val="1851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256C-4891-9EAF-491591FA649A}"/>
            </c:ext>
          </c:extLst>
        </c:ser>
        <c:dLbls>
          <c:showLegendKey val="0"/>
          <c:showVal val="0"/>
          <c:showCatName val="0"/>
          <c:showSerName val="0"/>
          <c:showPercent val="0"/>
          <c:showBubbleSize val="0"/>
        </c:dLbls>
        <c:marker val="1"/>
        <c:smooth val="0"/>
        <c:axId val="185103872"/>
        <c:axId val="185105792"/>
      </c:lineChart>
      <c:dateAx>
        <c:axId val="185103872"/>
        <c:scaling>
          <c:orientation val="minMax"/>
        </c:scaling>
        <c:delete val="1"/>
        <c:axPos val="b"/>
        <c:numFmt formatCode="ge" sourceLinked="1"/>
        <c:majorTickMark val="none"/>
        <c:minorTickMark val="none"/>
        <c:tickLblPos val="none"/>
        <c:crossAx val="185105792"/>
        <c:crosses val="autoZero"/>
        <c:auto val="1"/>
        <c:lblOffset val="100"/>
        <c:baseTimeUnit val="years"/>
      </c:dateAx>
      <c:valAx>
        <c:axId val="1851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100.85</c:v>
                </c:pt>
                <c:pt idx="1">
                  <c:v>96.11</c:v>
                </c:pt>
                <c:pt idx="2">
                  <c:v>97.9</c:v>
                </c:pt>
                <c:pt idx="3">
                  <c:v>88.52</c:v>
                </c:pt>
                <c:pt idx="4">
                  <c:v>103.43</c:v>
                </c:pt>
              </c:numCache>
            </c:numRef>
          </c:val>
          <c:extLst xmlns:c16r2="http://schemas.microsoft.com/office/drawing/2015/06/chart">
            <c:ext xmlns:c16="http://schemas.microsoft.com/office/drawing/2014/chart" uri="{C3380CC4-5D6E-409C-BE32-E72D297353CC}">
              <c16:uniqueId val="{00000000-3A28-4D83-BB04-33A421EB8545}"/>
            </c:ext>
          </c:extLst>
        </c:ser>
        <c:dLbls>
          <c:showLegendKey val="0"/>
          <c:showVal val="0"/>
          <c:showCatName val="0"/>
          <c:showSerName val="0"/>
          <c:showPercent val="0"/>
          <c:showBubbleSize val="0"/>
        </c:dLbls>
        <c:gapWidth val="150"/>
        <c:axId val="183604736"/>
        <c:axId val="1836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111.34</c:v>
                </c:pt>
                <c:pt idx="4">
                  <c:v>110.02</c:v>
                </c:pt>
              </c:numCache>
            </c:numRef>
          </c:val>
          <c:smooth val="0"/>
          <c:extLst xmlns:c16r2="http://schemas.microsoft.com/office/drawing/2015/06/chart">
            <c:ext xmlns:c16="http://schemas.microsoft.com/office/drawing/2014/chart" uri="{C3380CC4-5D6E-409C-BE32-E72D297353CC}">
              <c16:uniqueId val="{00000001-3A28-4D83-BB04-33A421EB8545}"/>
            </c:ext>
          </c:extLst>
        </c:ser>
        <c:dLbls>
          <c:showLegendKey val="0"/>
          <c:showVal val="0"/>
          <c:showCatName val="0"/>
          <c:showSerName val="0"/>
          <c:showPercent val="0"/>
          <c:showBubbleSize val="0"/>
        </c:dLbls>
        <c:marker val="1"/>
        <c:smooth val="0"/>
        <c:axId val="183604736"/>
        <c:axId val="183606656"/>
      </c:lineChart>
      <c:dateAx>
        <c:axId val="183604736"/>
        <c:scaling>
          <c:orientation val="minMax"/>
        </c:scaling>
        <c:delete val="1"/>
        <c:axPos val="b"/>
        <c:numFmt formatCode="ge" sourceLinked="1"/>
        <c:majorTickMark val="none"/>
        <c:minorTickMark val="none"/>
        <c:tickLblPos val="none"/>
        <c:crossAx val="183606656"/>
        <c:crosses val="autoZero"/>
        <c:auto val="1"/>
        <c:lblOffset val="100"/>
        <c:baseTimeUnit val="years"/>
      </c:dateAx>
      <c:valAx>
        <c:axId val="18360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57.2</c:v>
                </c:pt>
                <c:pt idx="1">
                  <c:v>60.13</c:v>
                </c:pt>
                <c:pt idx="2">
                  <c:v>62.13</c:v>
                </c:pt>
                <c:pt idx="3">
                  <c:v>64.180000000000007</c:v>
                </c:pt>
                <c:pt idx="4">
                  <c:v>65.48</c:v>
                </c:pt>
              </c:numCache>
            </c:numRef>
          </c:val>
          <c:extLst xmlns:c16r2="http://schemas.microsoft.com/office/drawing/2015/06/chart">
            <c:ext xmlns:c16="http://schemas.microsoft.com/office/drawing/2014/chart" uri="{C3380CC4-5D6E-409C-BE32-E72D297353CC}">
              <c16:uniqueId val="{00000000-BD33-49FA-94E3-19FDCA540169}"/>
            </c:ext>
          </c:extLst>
        </c:ser>
        <c:dLbls>
          <c:showLegendKey val="0"/>
          <c:showVal val="0"/>
          <c:showCatName val="0"/>
          <c:showSerName val="0"/>
          <c:showPercent val="0"/>
          <c:showBubbleSize val="0"/>
        </c:dLbls>
        <c:gapWidth val="150"/>
        <c:axId val="184375168"/>
        <c:axId val="1843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48.14</c:v>
                </c:pt>
                <c:pt idx="4">
                  <c:v>46.61</c:v>
                </c:pt>
              </c:numCache>
            </c:numRef>
          </c:val>
          <c:smooth val="0"/>
          <c:extLst xmlns:c16r2="http://schemas.microsoft.com/office/drawing/2015/06/chart">
            <c:ext xmlns:c16="http://schemas.microsoft.com/office/drawing/2014/chart" uri="{C3380CC4-5D6E-409C-BE32-E72D297353CC}">
              <c16:uniqueId val="{00000001-BD33-49FA-94E3-19FDCA540169}"/>
            </c:ext>
          </c:extLst>
        </c:ser>
        <c:dLbls>
          <c:showLegendKey val="0"/>
          <c:showVal val="0"/>
          <c:showCatName val="0"/>
          <c:showSerName val="0"/>
          <c:showPercent val="0"/>
          <c:showBubbleSize val="0"/>
        </c:dLbls>
        <c:marker val="1"/>
        <c:smooth val="0"/>
        <c:axId val="184375168"/>
        <c:axId val="184381440"/>
      </c:lineChart>
      <c:dateAx>
        <c:axId val="184375168"/>
        <c:scaling>
          <c:orientation val="minMax"/>
        </c:scaling>
        <c:delete val="1"/>
        <c:axPos val="b"/>
        <c:numFmt formatCode="ge" sourceLinked="1"/>
        <c:majorTickMark val="none"/>
        <c:minorTickMark val="none"/>
        <c:tickLblPos val="none"/>
        <c:crossAx val="184381440"/>
        <c:crosses val="autoZero"/>
        <c:auto val="1"/>
        <c:lblOffset val="100"/>
        <c:baseTimeUnit val="years"/>
      </c:dateAx>
      <c:valAx>
        <c:axId val="184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57.81</c:v>
                </c:pt>
                <c:pt idx="1">
                  <c:v>57.33</c:v>
                </c:pt>
                <c:pt idx="2">
                  <c:v>57.09</c:v>
                </c:pt>
                <c:pt idx="3">
                  <c:v>56.94</c:v>
                </c:pt>
                <c:pt idx="4">
                  <c:v>56.62</c:v>
                </c:pt>
              </c:numCache>
            </c:numRef>
          </c:val>
          <c:extLst xmlns:c16r2="http://schemas.microsoft.com/office/drawing/2015/06/chart">
            <c:ext xmlns:c16="http://schemas.microsoft.com/office/drawing/2014/chart" uri="{C3380CC4-5D6E-409C-BE32-E72D297353CC}">
              <c16:uniqueId val="{00000000-EE50-436F-B1D0-F769127BF3E7}"/>
            </c:ext>
          </c:extLst>
        </c:ser>
        <c:dLbls>
          <c:showLegendKey val="0"/>
          <c:showVal val="0"/>
          <c:showCatName val="0"/>
          <c:showSerName val="0"/>
          <c:showPercent val="0"/>
          <c:showBubbleSize val="0"/>
        </c:dLbls>
        <c:gapWidth val="150"/>
        <c:axId val="184486144"/>
        <c:axId val="1844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11.13</c:v>
                </c:pt>
                <c:pt idx="4">
                  <c:v>10.84</c:v>
                </c:pt>
              </c:numCache>
            </c:numRef>
          </c:val>
          <c:smooth val="0"/>
          <c:extLst xmlns:c16r2="http://schemas.microsoft.com/office/drawing/2015/06/chart">
            <c:ext xmlns:c16="http://schemas.microsoft.com/office/drawing/2014/chart" uri="{C3380CC4-5D6E-409C-BE32-E72D297353CC}">
              <c16:uniqueId val="{00000001-EE50-436F-B1D0-F769127BF3E7}"/>
            </c:ext>
          </c:extLst>
        </c:ser>
        <c:dLbls>
          <c:showLegendKey val="0"/>
          <c:showVal val="0"/>
          <c:showCatName val="0"/>
          <c:showSerName val="0"/>
          <c:showPercent val="0"/>
          <c:showBubbleSize val="0"/>
        </c:dLbls>
        <c:marker val="1"/>
        <c:smooth val="0"/>
        <c:axId val="184486144"/>
        <c:axId val="184488320"/>
      </c:lineChart>
      <c:dateAx>
        <c:axId val="184486144"/>
        <c:scaling>
          <c:orientation val="minMax"/>
        </c:scaling>
        <c:delete val="1"/>
        <c:axPos val="b"/>
        <c:numFmt formatCode="ge" sourceLinked="1"/>
        <c:majorTickMark val="none"/>
        <c:minorTickMark val="none"/>
        <c:tickLblPos val="none"/>
        <c:crossAx val="184488320"/>
        <c:crosses val="autoZero"/>
        <c:auto val="1"/>
        <c:lblOffset val="100"/>
        <c:baseTimeUnit val="years"/>
      </c:dateAx>
      <c:valAx>
        <c:axId val="184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quot;-&quot;">
                  <c:v>9.56</c:v>
                </c:pt>
                <c:pt idx="4" formatCode="#,##0.00;&quot;△&quot;#,##0.00;&quot;-&quot;">
                  <c:v>6.32</c:v>
                </c:pt>
              </c:numCache>
            </c:numRef>
          </c:val>
          <c:extLst xmlns:c16r2="http://schemas.microsoft.com/office/drawing/2015/06/chart">
            <c:ext xmlns:c16="http://schemas.microsoft.com/office/drawing/2014/chart" uri="{C3380CC4-5D6E-409C-BE32-E72D297353CC}">
              <c16:uniqueId val="{00000000-D260-4633-99C6-DFC5F573701C}"/>
            </c:ext>
          </c:extLst>
        </c:ser>
        <c:dLbls>
          <c:showLegendKey val="0"/>
          <c:showVal val="0"/>
          <c:showCatName val="0"/>
          <c:showSerName val="0"/>
          <c:showPercent val="0"/>
          <c:showBubbleSize val="0"/>
        </c:dLbls>
        <c:gapWidth val="150"/>
        <c:axId val="184525568"/>
        <c:axId val="1845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D260-4633-99C6-DFC5F573701C}"/>
            </c:ext>
          </c:extLst>
        </c:ser>
        <c:dLbls>
          <c:showLegendKey val="0"/>
          <c:showVal val="0"/>
          <c:showCatName val="0"/>
          <c:showSerName val="0"/>
          <c:showPercent val="0"/>
          <c:showBubbleSize val="0"/>
        </c:dLbls>
        <c:marker val="1"/>
        <c:smooth val="0"/>
        <c:axId val="184525568"/>
        <c:axId val="184527488"/>
      </c:lineChart>
      <c:dateAx>
        <c:axId val="184525568"/>
        <c:scaling>
          <c:orientation val="minMax"/>
        </c:scaling>
        <c:delete val="1"/>
        <c:axPos val="b"/>
        <c:numFmt formatCode="ge" sourceLinked="1"/>
        <c:majorTickMark val="none"/>
        <c:minorTickMark val="none"/>
        <c:tickLblPos val="none"/>
        <c:crossAx val="184527488"/>
        <c:crosses val="autoZero"/>
        <c:auto val="1"/>
        <c:lblOffset val="100"/>
        <c:baseTimeUnit val="years"/>
      </c:dateAx>
      <c:valAx>
        <c:axId val="18452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2365.88</c:v>
                </c:pt>
                <c:pt idx="1">
                  <c:v>307.3</c:v>
                </c:pt>
                <c:pt idx="2">
                  <c:v>232.8</c:v>
                </c:pt>
                <c:pt idx="3">
                  <c:v>185.89</c:v>
                </c:pt>
                <c:pt idx="4">
                  <c:v>158.86000000000001</c:v>
                </c:pt>
              </c:numCache>
            </c:numRef>
          </c:val>
          <c:extLst xmlns:c16r2="http://schemas.microsoft.com/office/drawing/2015/06/chart">
            <c:ext xmlns:c16="http://schemas.microsoft.com/office/drawing/2014/chart" uri="{C3380CC4-5D6E-409C-BE32-E72D297353CC}">
              <c16:uniqueId val="{00000000-F827-49D5-9085-8849933410EE}"/>
            </c:ext>
          </c:extLst>
        </c:ser>
        <c:dLbls>
          <c:showLegendKey val="0"/>
          <c:showVal val="0"/>
          <c:showCatName val="0"/>
          <c:showSerName val="0"/>
          <c:showPercent val="0"/>
          <c:showBubbleSize val="0"/>
        </c:dLbls>
        <c:gapWidth val="150"/>
        <c:axId val="184544640"/>
        <c:axId val="1845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388.67</c:v>
                </c:pt>
                <c:pt idx="4">
                  <c:v>355.27</c:v>
                </c:pt>
              </c:numCache>
            </c:numRef>
          </c:val>
          <c:smooth val="0"/>
          <c:extLst xmlns:c16r2="http://schemas.microsoft.com/office/drawing/2015/06/chart">
            <c:ext xmlns:c16="http://schemas.microsoft.com/office/drawing/2014/chart" uri="{C3380CC4-5D6E-409C-BE32-E72D297353CC}">
              <c16:uniqueId val="{00000001-F827-49D5-9085-8849933410EE}"/>
            </c:ext>
          </c:extLst>
        </c:ser>
        <c:dLbls>
          <c:showLegendKey val="0"/>
          <c:showVal val="0"/>
          <c:showCatName val="0"/>
          <c:showSerName val="0"/>
          <c:showPercent val="0"/>
          <c:showBubbleSize val="0"/>
        </c:dLbls>
        <c:marker val="1"/>
        <c:smooth val="0"/>
        <c:axId val="184544640"/>
        <c:axId val="184555008"/>
      </c:lineChart>
      <c:dateAx>
        <c:axId val="184544640"/>
        <c:scaling>
          <c:orientation val="minMax"/>
        </c:scaling>
        <c:delete val="1"/>
        <c:axPos val="b"/>
        <c:numFmt formatCode="ge" sourceLinked="1"/>
        <c:majorTickMark val="none"/>
        <c:minorTickMark val="none"/>
        <c:tickLblPos val="none"/>
        <c:crossAx val="184555008"/>
        <c:crosses val="autoZero"/>
        <c:auto val="1"/>
        <c:lblOffset val="100"/>
        <c:baseTimeUnit val="years"/>
      </c:dateAx>
      <c:valAx>
        <c:axId val="18455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5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266.14</c:v>
                </c:pt>
                <c:pt idx="1">
                  <c:v>262.16000000000003</c:v>
                </c:pt>
                <c:pt idx="2">
                  <c:v>246.8</c:v>
                </c:pt>
                <c:pt idx="3">
                  <c:v>235.71</c:v>
                </c:pt>
                <c:pt idx="4">
                  <c:v>234.98</c:v>
                </c:pt>
              </c:numCache>
            </c:numRef>
          </c:val>
          <c:extLst xmlns:c16r2="http://schemas.microsoft.com/office/drawing/2015/06/chart">
            <c:ext xmlns:c16="http://schemas.microsoft.com/office/drawing/2014/chart" uri="{C3380CC4-5D6E-409C-BE32-E72D297353CC}">
              <c16:uniqueId val="{00000000-265D-4F04-9E72-4834AC8096E4}"/>
            </c:ext>
          </c:extLst>
        </c:ser>
        <c:dLbls>
          <c:showLegendKey val="0"/>
          <c:showVal val="0"/>
          <c:showCatName val="0"/>
          <c:showSerName val="0"/>
          <c:showPercent val="0"/>
          <c:showBubbleSize val="0"/>
        </c:dLbls>
        <c:gapWidth val="150"/>
        <c:axId val="184610816"/>
        <c:axId val="1846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422.5</c:v>
                </c:pt>
                <c:pt idx="4">
                  <c:v>458.27</c:v>
                </c:pt>
              </c:numCache>
            </c:numRef>
          </c:val>
          <c:smooth val="0"/>
          <c:extLst xmlns:c16r2="http://schemas.microsoft.com/office/drawing/2015/06/chart">
            <c:ext xmlns:c16="http://schemas.microsoft.com/office/drawing/2014/chart" uri="{C3380CC4-5D6E-409C-BE32-E72D297353CC}">
              <c16:uniqueId val="{00000001-265D-4F04-9E72-4834AC8096E4}"/>
            </c:ext>
          </c:extLst>
        </c:ser>
        <c:dLbls>
          <c:showLegendKey val="0"/>
          <c:showVal val="0"/>
          <c:showCatName val="0"/>
          <c:showSerName val="0"/>
          <c:showPercent val="0"/>
          <c:showBubbleSize val="0"/>
        </c:dLbls>
        <c:marker val="1"/>
        <c:smooth val="0"/>
        <c:axId val="184610816"/>
        <c:axId val="184612736"/>
      </c:lineChart>
      <c:dateAx>
        <c:axId val="184610816"/>
        <c:scaling>
          <c:orientation val="minMax"/>
        </c:scaling>
        <c:delete val="1"/>
        <c:axPos val="b"/>
        <c:numFmt formatCode="ge" sourceLinked="1"/>
        <c:majorTickMark val="none"/>
        <c:minorTickMark val="none"/>
        <c:tickLblPos val="none"/>
        <c:crossAx val="184612736"/>
        <c:crosses val="autoZero"/>
        <c:auto val="1"/>
        <c:lblOffset val="100"/>
        <c:baseTimeUnit val="years"/>
      </c:dateAx>
      <c:valAx>
        <c:axId val="18461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98.03</c:v>
                </c:pt>
                <c:pt idx="1">
                  <c:v>94.7</c:v>
                </c:pt>
                <c:pt idx="2">
                  <c:v>95.89</c:v>
                </c:pt>
                <c:pt idx="3">
                  <c:v>87.37</c:v>
                </c:pt>
                <c:pt idx="4">
                  <c:v>101.85</c:v>
                </c:pt>
              </c:numCache>
            </c:numRef>
          </c:val>
          <c:extLst xmlns:c16r2="http://schemas.microsoft.com/office/drawing/2015/06/chart">
            <c:ext xmlns:c16="http://schemas.microsoft.com/office/drawing/2014/chart" uri="{C3380CC4-5D6E-409C-BE32-E72D297353CC}">
              <c16:uniqueId val="{00000000-ABEA-4743-BE85-ACF008D2BBEB}"/>
            </c:ext>
          </c:extLst>
        </c:ser>
        <c:dLbls>
          <c:showLegendKey val="0"/>
          <c:showVal val="0"/>
          <c:showCatName val="0"/>
          <c:showSerName val="0"/>
          <c:showPercent val="0"/>
          <c:showBubbleSize val="0"/>
        </c:dLbls>
        <c:gapWidth val="150"/>
        <c:axId val="184988032"/>
        <c:axId val="1849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101.64</c:v>
                </c:pt>
                <c:pt idx="4">
                  <c:v>96.77</c:v>
                </c:pt>
              </c:numCache>
            </c:numRef>
          </c:val>
          <c:smooth val="0"/>
          <c:extLst xmlns:c16r2="http://schemas.microsoft.com/office/drawing/2015/06/chart">
            <c:ext xmlns:c16="http://schemas.microsoft.com/office/drawing/2014/chart" uri="{C3380CC4-5D6E-409C-BE32-E72D297353CC}">
              <c16:uniqueId val="{00000001-ABEA-4743-BE85-ACF008D2BBEB}"/>
            </c:ext>
          </c:extLst>
        </c:ser>
        <c:dLbls>
          <c:showLegendKey val="0"/>
          <c:showVal val="0"/>
          <c:showCatName val="0"/>
          <c:showSerName val="0"/>
          <c:showPercent val="0"/>
          <c:showBubbleSize val="0"/>
        </c:dLbls>
        <c:marker val="1"/>
        <c:smooth val="0"/>
        <c:axId val="184988032"/>
        <c:axId val="184989952"/>
      </c:lineChart>
      <c:dateAx>
        <c:axId val="184988032"/>
        <c:scaling>
          <c:orientation val="minMax"/>
        </c:scaling>
        <c:delete val="1"/>
        <c:axPos val="b"/>
        <c:numFmt formatCode="ge" sourceLinked="1"/>
        <c:majorTickMark val="none"/>
        <c:minorTickMark val="none"/>
        <c:tickLblPos val="none"/>
        <c:crossAx val="184989952"/>
        <c:crosses val="autoZero"/>
        <c:auto val="1"/>
        <c:lblOffset val="100"/>
        <c:baseTimeUnit val="years"/>
      </c:dateAx>
      <c:valAx>
        <c:axId val="1849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138.38999999999999</c:v>
                </c:pt>
                <c:pt idx="1">
                  <c:v>144.6</c:v>
                </c:pt>
                <c:pt idx="2">
                  <c:v>145.19</c:v>
                </c:pt>
                <c:pt idx="3">
                  <c:v>156.44</c:v>
                </c:pt>
                <c:pt idx="4">
                  <c:v>137.09</c:v>
                </c:pt>
              </c:numCache>
            </c:numRef>
          </c:val>
          <c:extLst xmlns:c16r2="http://schemas.microsoft.com/office/drawing/2015/06/chart">
            <c:ext xmlns:c16="http://schemas.microsoft.com/office/drawing/2014/chart" uri="{C3380CC4-5D6E-409C-BE32-E72D297353CC}">
              <c16:uniqueId val="{00000000-6913-4277-8BFF-732CDFAA88C0}"/>
            </c:ext>
          </c:extLst>
        </c:ser>
        <c:dLbls>
          <c:showLegendKey val="0"/>
          <c:showVal val="0"/>
          <c:showCatName val="0"/>
          <c:showSerName val="0"/>
          <c:showPercent val="0"/>
          <c:showBubbleSize val="0"/>
        </c:dLbls>
        <c:gapWidth val="150"/>
        <c:axId val="185012992"/>
        <c:axId val="1850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179.16</c:v>
                </c:pt>
                <c:pt idx="4">
                  <c:v>187.18</c:v>
                </c:pt>
              </c:numCache>
            </c:numRef>
          </c:val>
          <c:smooth val="0"/>
          <c:extLst xmlns:c16r2="http://schemas.microsoft.com/office/drawing/2015/06/chart">
            <c:ext xmlns:c16="http://schemas.microsoft.com/office/drawing/2014/chart" uri="{C3380CC4-5D6E-409C-BE32-E72D297353CC}">
              <c16:uniqueId val="{00000001-6913-4277-8BFF-732CDFAA88C0}"/>
            </c:ext>
          </c:extLst>
        </c:ser>
        <c:dLbls>
          <c:showLegendKey val="0"/>
          <c:showVal val="0"/>
          <c:showCatName val="0"/>
          <c:showSerName val="0"/>
          <c:showPercent val="0"/>
          <c:showBubbleSize val="0"/>
        </c:dLbls>
        <c:marker val="1"/>
        <c:smooth val="0"/>
        <c:axId val="185012992"/>
        <c:axId val="185014912"/>
      </c:lineChart>
      <c:dateAx>
        <c:axId val="185012992"/>
        <c:scaling>
          <c:orientation val="minMax"/>
        </c:scaling>
        <c:delete val="1"/>
        <c:axPos val="b"/>
        <c:numFmt formatCode="ge" sourceLinked="1"/>
        <c:majorTickMark val="none"/>
        <c:minorTickMark val="none"/>
        <c:tickLblPos val="none"/>
        <c:crossAx val="185014912"/>
        <c:crosses val="autoZero"/>
        <c:auto val="1"/>
        <c:lblOffset val="100"/>
        <c:baseTimeUnit val="years"/>
      </c:dateAx>
      <c:valAx>
        <c:axId val="185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A5" sqref="B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湯浅町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12304</v>
      </c>
      <c r="AM8" s="59"/>
      <c r="AN8" s="59"/>
      <c r="AO8" s="59"/>
      <c r="AP8" s="59"/>
      <c r="AQ8" s="59"/>
      <c r="AR8" s="59"/>
      <c r="AS8" s="59"/>
      <c r="AT8" s="50">
        <f>データ!$S$6</f>
        <v>20.79</v>
      </c>
      <c r="AU8" s="51"/>
      <c r="AV8" s="51"/>
      <c r="AW8" s="51"/>
      <c r="AX8" s="51"/>
      <c r="AY8" s="51"/>
      <c r="AZ8" s="51"/>
      <c r="BA8" s="51"/>
      <c r="BB8" s="52">
        <f>データ!$T$6</f>
        <v>591.82000000000005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51.54</v>
      </c>
      <c r="J10" s="51"/>
      <c r="K10" s="51"/>
      <c r="L10" s="51"/>
      <c r="M10" s="51"/>
      <c r="N10" s="51"/>
      <c r="O10" s="62"/>
      <c r="P10" s="52">
        <f>データ!$P$6</f>
        <v>99.8</v>
      </c>
      <c r="Q10" s="52"/>
      <c r="R10" s="52"/>
      <c r="S10" s="52"/>
      <c r="T10" s="52"/>
      <c r="U10" s="52"/>
      <c r="V10" s="52"/>
      <c r="W10" s="59">
        <f>データ!$Q$6</f>
        <v>2393</v>
      </c>
      <c r="X10" s="59"/>
      <c r="Y10" s="59"/>
      <c r="Z10" s="59"/>
      <c r="AA10" s="59"/>
      <c r="AB10" s="59"/>
      <c r="AC10" s="59"/>
      <c r="AD10" s="2"/>
      <c r="AE10" s="2"/>
      <c r="AF10" s="2"/>
      <c r="AG10" s="2"/>
      <c r="AH10" s="4"/>
      <c r="AI10" s="4"/>
      <c r="AJ10" s="4"/>
      <c r="AK10" s="4"/>
      <c r="AL10" s="59">
        <f>データ!$U$6</f>
        <v>14583</v>
      </c>
      <c r="AM10" s="59"/>
      <c r="AN10" s="59"/>
      <c r="AO10" s="59"/>
      <c r="AP10" s="59"/>
      <c r="AQ10" s="59"/>
      <c r="AR10" s="59"/>
      <c r="AS10" s="59"/>
      <c r="AT10" s="50">
        <f>データ!$V$6</f>
        <v>23.64</v>
      </c>
      <c r="AU10" s="51"/>
      <c r="AV10" s="51"/>
      <c r="AW10" s="51"/>
      <c r="AX10" s="51"/>
      <c r="AY10" s="51"/>
      <c r="AZ10" s="51"/>
      <c r="BA10" s="51"/>
      <c r="BB10" s="52">
        <f>データ!$W$6</f>
        <v>616.88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UwfW8eSqrYjcvdQTuJqxngux2JfXq4Ogi2W48XV+yM3yufdcX8i+uFuETLgAQIQWIdwY28O0wC7Wyb56d87FQ==" saltValue="JIL9a60aFnbVzCT6Ita8J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303615</v>
      </c>
      <c r="D6" s="33">
        <f t="shared" si="3"/>
        <v>46</v>
      </c>
      <c r="E6" s="33">
        <f t="shared" si="3"/>
        <v>1</v>
      </c>
      <c r="F6" s="33">
        <f t="shared" si="3"/>
        <v>0</v>
      </c>
      <c r="G6" s="33">
        <f t="shared" si="3"/>
        <v>1</v>
      </c>
      <c r="H6" s="33" t="str">
        <f t="shared" si="3"/>
        <v>和歌山県　湯浅町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51.54</v>
      </c>
      <c r="P6" s="34">
        <f t="shared" si="3"/>
        <v>99.8</v>
      </c>
      <c r="Q6" s="34">
        <f t="shared" si="3"/>
        <v>2393</v>
      </c>
      <c r="R6" s="34">
        <f t="shared" si="3"/>
        <v>12304</v>
      </c>
      <c r="S6" s="34">
        <f t="shared" si="3"/>
        <v>20.79</v>
      </c>
      <c r="T6" s="34">
        <f t="shared" si="3"/>
        <v>591.82000000000005</v>
      </c>
      <c r="U6" s="34">
        <f t="shared" si="3"/>
        <v>14583</v>
      </c>
      <c r="V6" s="34">
        <f t="shared" si="3"/>
        <v>23.64</v>
      </c>
      <c r="W6" s="34">
        <f t="shared" si="3"/>
        <v>616.88</v>
      </c>
      <c r="X6" s="35">
        <f>IF(X7="",NA(),X7)</f>
        <v>100.85</v>
      </c>
      <c r="Y6" s="35">
        <f t="shared" ref="Y6:AG6" si="4">IF(Y7="",NA(),Y7)</f>
        <v>96.11</v>
      </c>
      <c r="Z6" s="35">
        <f t="shared" si="4"/>
        <v>97.9</v>
      </c>
      <c r="AA6" s="35">
        <f t="shared" si="4"/>
        <v>88.52</v>
      </c>
      <c r="AB6" s="35">
        <f t="shared" si="4"/>
        <v>103.43</v>
      </c>
      <c r="AC6" s="35">
        <f t="shared" si="4"/>
        <v>106.55</v>
      </c>
      <c r="AD6" s="35">
        <f t="shared" si="4"/>
        <v>110.01</v>
      </c>
      <c r="AE6" s="35">
        <f t="shared" si="4"/>
        <v>111.21</v>
      </c>
      <c r="AF6" s="35">
        <f t="shared" si="4"/>
        <v>111.34</v>
      </c>
      <c r="AG6" s="35">
        <f t="shared" si="4"/>
        <v>110.02</v>
      </c>
      <c r="AH6" s="34" t="str">
        <f>IF(AH7="","",IF(AH7="-","【-】","【"&amp;SUBSTITUTE(TEXT(AH7,"#,##0.00"),"-","△")&amp;"】"))</f>
        <v>【113.39】</v>
      </c>
      <c r="AI6" s="34">
        <f>IF(AI7="",NA(),AI7)</f>
        <v>0</v>
      </c>
      <c r="AJ6" s="34">
        <f t="shared" ref="AJ6:AR6" si="5">IF(AJ7="",NA(),AJ7)</f>
        <v>0</v>
      </c>
      <c r="AK6" s="34">
        <f t="shared" si="5"/>
        <v>0</v>
      </c>
      <c r="AL6" s="35">
        <f t="shared" si="5"/>
        <v>9.56</v>
      </c>
      <c r="AM6" s="35">
        <f t="shared" si="5"/>
        <v>6.32</v>
      </c>
      <c r="AN6" s="35">
        <f t="shared" si="5"/>
        <v>9.56</v>
      </c>
      <c r="AO6" s="35">
        <f t="shared" si="5"/>
        <v>2.8</v>
      </c>
      <c r="AP6" s="35">
        <f t="shared" si="5"/>
        <v>1.93</v>
      </c>
      <c r="AQ6" s="35">
        <f t="shared" si="5"/>
        <v>10.130000000000001</v>
      </c>
      <c r="AR6" s="35">
        <f t="shared" si="5"/>
        <v>7.31</v>
      </c>
      <c r="AS6" s="34" t="str">
        <f>IF(AS7="","",IF(AS7="-","【-】","【"&amp;SUBSTITUTE(TEXT(AS7,"#,##0.00"),"-","△")&amp;"】"))</f>
        <v>【0.85】</v>
      </c>
      <c r="AT6" s="35">
        <f>IF(AT7="",NA(),AT7)</f>
        <v>2365.88</v>
      </c>
      <c r="AU6" s="35">
        <f t="shared" ref="AU6:BC6" si="6">IF(AU7="",NA(),AU7)</f>
        <v>307.3</v>
      </c>
      <c r="AV6" s="35">
        <f t="shared" si="6"/>
        <v>232.8</v>
      </c>
      <c r="AW6" s="35">
        <f t="shared" si="6"/>
        <v>185.89</v>
      </c>
      <c r="AX6" s="35">
        <f t="shared" si="6"/>
        <v>158.86000000000001</v>
      </c>
      <c r="AY6" s="35">
        <f t="shared" si="6"/>
        <v>963.24</v>
      </c>
      <c r="AZ6" s="35">
        <f t="shared" si="6"/>
        <v>381.53</v>
      </c>
      <c r="BA6" s="35">
        <f t="shared" si="6"/>
        <v>391.54</v>
      </c>
      <c r="BB6" s="35">
        <f t="shared" si="6"/>
        <v>388.67</v>
      </c>
      <c r="BC6" s="35">
        <f t="shared" si="6"/>
        <v>355.27</v>
      </c>
      <c r="BD6" s="34" t="str">
        <f>IF(BD7="","",IF(BD7="-","【-】","【"&amp;SUBSTITUTE(TEXT(BD7,"#,##0.00"),"-","△")&amp;"】"))</f>
        <v>【264.34】</v>
      </c>
      <c r="BE6" s="35">
        <f>IF(BE7="",NA(),BE7)</f>
        <v>266.14</v>
      </c>
      <c r="BF6" s="35">
        <f t="shared" ref="BF6:BN6" si="7">IF(BF7="",NA(),BF7)</f>
        <v>262.16000000000003</v>
      </c>
      <c r="BG6" s="35">
        <f t="shared" si="7"/>
        <v>246.8</v>
      </c>
      <c r="BH6" s="35">
        <f t="shared" si="7"/>
        <v>235.71</v>
      </c>
      <c r="BI6" s="35">
        <f t="shared" si="7"/>
        <v>234.98</v>
      </c>
      <c r="BJ6" s="35">
        <f t="shared" si="7"/>
        <v>400.38</v>
      </c>
      <c r="BK6" s="35">
        <f t="shared" si="7"/>
        <v>393.27</v>
      </c>
      <c r="BL6" s="35">
        <f t="shared" si="7"/>
        <v>386.97</v>
      </c>
      <c r="BM6" s="35">
        <f t="shared" si="7"/>
        <v>422.5</v>
      </c>
      <c r="BN6" s="35">
        <f t="shared" si="7"/>
        <v>458.27</v>
      </c>
      <c r="BO6" s="34" t="str">
        <f>IF(BO7="","",IF(BO7="-","【-】","【"&amp;SUBSTITUTE(TEXT(BO7,"#,##0.00"),"-","△")&amp;"】"))</f>
        <v>【274.27】</v>
      </c>
      <c r="BP6" s="35">
        <f>IF(BP7="",NA(),BP7)</f>
        <v>98.03</v>
      </c>
      <c r="BQ6" s="35">
        <f t="shared" ref="BQ6:BY6" si="8">IF(BQ7="",NA(),BQ7)</f>
        <v>94.7</v>
      </c>
      <c r="BR6" s="35">
        <f t="shared" si="8"/>
        <v>95.89</v>
      </c>
      <c r="BS6" s="35">
        <f t="shared" si="8"/>
        <v>87.37</v>
      </c>
      <c r="BT6" s="35">
        <f t="shared" si="8"/>
        <v>101.85</v>
      </c>
      <c r="BU6" s="35">
        <f t="shared" si="8"/>
        <v>96.56</v>
      </c>
      <c r="BV6" s="35">
        <f t="shared" si="8"/>
        <v>100.47</v>
      </c>
      <c r="BW6" s="35">
        <f t="shared" si="8"/>
        <v>101.72</v>
      </c>
      <c r="BX6" s="35">
        <f t="shared" si="8"/>
        <v>101.64</v>
      </c>
      <c r="BY6" s="35">
        <f t="shared" si="8"/>
        <v>96.77</v>
      </c>
      <c r="BZ6" s="34" t="str">
        <f>IF(BZ7="","",IF(BZ7="-","【-】","【"&amp;SUBSTITUTE(TEXT(BZ7,"#,##0.00"),"-","△")&amp;"】"))</f>
        <v>【104.36】</v>
      </c>
      <c r="CA6" s="35">
        <f>IF(CA7="",NA(),CA7)</f>
        <v>138.38999999999999</v>
      </c>
      <c r="CB6" s="35">
        <f t="shared" ref="CB6:CJ6" si="9">IF(CB7="",NA(),CB7)</f>
        <v>144.6</v>
      </c>
      <c r="CC6" s="35">
        <f t="shared" si="9"/>
        <v>145.19</v>
      </c>
      <c r="CD6" s="35">
        <f t="shared" si="9"/>
        <v>156.44</v>
      </c>
      <c r="CE6" s="35">
        <f t="shared" si="9"/>
        <v>137.09</v>
      </c>
      <c r="CF6" s="35">
        <f t="shared" si="9"/>
        <v>177.14</v>
      </c>
      <c r="CG6" s="35">
        <f t="shared" si="9"/>
        <v>169.82</v>
      </c>
      <c r="CH6" s="35">
        <f t="shared" si="9"/>
        <v>168.2</v>
      </c>
      <c r="CI6" s="35">
        <f t="shared" si="9"/>
        <v>179.16</v>
      </c>
      <c r="CJ6" s="35">
        <f t="shared" si="9"/>
        <v>187.18</v>
      </c>
      <c r="CK6" s="34" t="str">
        <f>IF(CK7="","",IF(CK7="-","【-】","【"&amp;SUBSTITUTE(TEXT(CK7,"#,##0.00"),"-","△")&amp;"】"))</f>
        <v>【165.71】</v>
      </c>
      <c r="CL6" s="35">
        <f>IF(CL7="",NA(),CL7)</f>
        <v>59.28</v>
      </c>
      <c r="CM6" s="35">
        <f t="shared" ref="CM6:CU6" si="10">IF(CM7="",NA(),CM7)</f>
        <v>56.58</v>
      </c>
      <c r="CN6" s="35">
        <f t="shared" si="10"/>
        <v>55.05</v>
      </c>
      <c r="CO6" s="35">
        <f t="shared" si="10"/>
        <v>55.37</v>
      </c>
      <c r="CP6" s="35">
        <f t="shared" si="10"/>
        <v>54.5</v>
      </c>
      <c r="CQ6" s="35">
        <f t="shared" si="10"/>
        <v>55.64</v>
      </c>
      <c r="CR6" s="35">
        <f t="shared" si="10"/>
        <v>55.13</v>
      </c>
      <c r="CS6" s="35">
        <f t="shared" si="10"/>
        <v>54.77</v>
      </c>
      <c r="CT6" s="35">
        <f t="shared" si="10"/>
        <v>54.24</v>
      </c>
      <c r="CU6" s="35">
        <f t="shared" si="10"/>
        <v>55.88</v>
      </c>
      <c r="CV6" s="34" t="str">
        <f>IF(CV7="","",IF(CV7="-","【-】","【"&amp;SUBSTITUTE(TEXT(CV7,"#,##0.00"),"-","△")&amp;"】"))</f>
        <v>【60.41】</v>
      </c>
      <c r="CW6" s="35">
        <f>IF(CW7="",NA(),CW7)</f>
        <v>78.709999999999994</v>
      </c>
      <c r="CX6" s="35">
        <f t="shared" ref="CX6:DF6" si="11">IF(CX7="",NA(),CX7)</f>
        <v>78.5</v>
      </c>
      <c r="CY6" s="35">
        <f t="shared" si="11"/>
        <v>79.2</v>
      </c>
      <c r="CZ6" s="35">
        <f t="shared" si="11"/>
        <v>78.959999999999994</v>
      </c>
      <c r="DA6" s="35">
        <f t="shared" si="11"/>
        <v>77.16</v>
      </c>
      <c r="DB6" s="35">
        <f t="shared" si="11"/>
        <v>83.09</v>
      </c>
      <c r="DC6" s="35">
        <f t="shared" si="11"/>
        <v>83</v>
      </c>
      <c r="DD6" s="35">
        <f t="shared" si="11"/>
        <v>82.89</v>
      </c>
      <c r="DE6" s="35">
        <f t="shared" si="11"/>
        <v>81.680000000000007</v>
      </c>
      <c r="DF6" s="35">
        <f t="shared" si="11"/>
        <v>80.989999999999995</v>
      </c>
      <c r="DG6" s="34" t="str">
        <f>IF(DG7="","",IF(DG7="-","【-】","【"&amp;SUBSTITUTE(TEXT(DG7,"#,##0.00"),"-","△")&amp;"】"))</f>
        <v>【89.93】</v>
      </c>
      <c r="DH6" s="35">
        <f>IF(DH7="",NA(),DH7)</f>
        <v>57.2</v>
      </c>
      <c r="DI6" s="35">
        <f t="shared" ref="DI6:DQ6" si="12">IF(DI7="",NA(),DI7)</f>
        <v>60.13</v>
      </c>
      <c r="DJ6" s="35">
        <f t="shared" si="12"/>
        <v>62.13</v>
      </c>
      <c r="DK6" s="35">
        <f t="shared" si="12"/>
        <v>64.180000000000007</v>
      </c>
      <c r="DL6" s="35">
        <f t="shared" si="12"/>
        <v>65.48</v>
      </c>
      <c r="DM6" s="35">
        <f t="shared" si="12"/>
        <v>39.06</v>
      </c>
      <c r="DN6" s="35">
        <f t="shared" si="12"/>
        <v>46.66</v>
      </c>
      <c r="DO6" s="35">
        <f t="shared" si="12"/>
        <v>47.46</v>
      </c>
      <c r="DP6" s="35">
        <f t="shared" si="12"/>
        <v>48.14</v>
      </c>
      <c r="DQ6" s="35">
        <f t="shared" si="12"/>
        <v>46.61</v>
      </c>
      <c r="DR6" s="34" t="str">
        <f>IF(DR7="","",IF(DR7="-","【-】","【"&amp;SUBSTITUTE(TEXT(DR7,"#,##0.00"),"-","△")&amp;"】"))</f>
        <v>【48.12】</v>
      </c>
      <c r="DS6" s="35">
        <f>IF(DS7="",NA(),DS7)</f>
        <v>57.81</v>
      </c>
      <c r="DT6" s="35">
        <f t="shared" ref="DT6:EB6" si="13">IF(DT7="",NA(),DT7)</f>
        <v>57.33</v>
      </c>
      <c r="DU6" s="35">
        <f t="shared" si="13"/>
        <v>57.09</v>
      </c>
      <c r="DV6" s="35">
        <f t="shared" si="13"/>
        <v>56.94</v>
      </c>
      <c r="DW6" s="35">
        <f t="shared" si="13"/>
        <v>56.62</v>
      </c>
      <c r="DX6" s="35">
        <f t="shared" si="13"/>
        <v>8.8699999999999992</v>
      </c>
      <c r="DY6" s="35">
        <f t="shared" si="13"/>
        <v>9.85</v>
      </c>
      <c r="DZ6" s="35">
        <f t="shared" si="13"/>
        <v>9.7100000000000009</v>
      </c>
      <c r="EA6" s="35">
        <f t="shared" si="13"/>
        <v>11.13</v>
      </c>
      <c r="EB6" s="35">
        <f t="shared" si="13"/>
        <v>10.84</v>
      </c>
      <c r="EC6" s="34" t="str">
        <f>IF(EC7="","",IF(EC7="-","【-】","【"&amp;SUBSTITUTE(TEXT(EC7,"#,##0.00"),"-","△")&amp;"】"))</f>
        <v>【15.89】</v>
      </c>
      <c r="ED6" s="35">
        <f>IF(ED7="",NA(),ED7)</f>
        <v>0.45</v>
      </c>
      <c r="EE6" s="35">
        <f t="shared" ref="EE6:EM6" si="14">IF(EE7="",NA(),EE7)</f>
        <v>0.38</v>
      </c>
      <c r="EF6" s="35">
        <f t="shared" si="14"/>
        <v>0.24</v>
      </c>
      <c r="EG6" s="35">
        <f t="shared" si="14"/>
        <v>0.27</v>
      </c>
      <c r="EH6" s="35">
        <f t="shared" si="14"/>
        <v>0.32</v>
      </c>
      <c r="EI6" s="35">
        <f t="shared" si="14"/>
        <v>0.67</v>
      </c>
      <c r="EJ6" s="35">
        <f t="shared" si="14"/>
        <v>0.66</v>
      </c>
      <c r="EK6" s="35">
        <f t="shared" si="14"/>
        <v>0.99</v>
      </c>
      <c r="EL6" s="35">
        <f t="shared" si="14"/>
        <v>0.47</v>
      </c>
      <c r="EM6" s="35">
        <f t="shared" si="14"/>
        <v>0.39</v>
      </c>
      <c r="EN6" s="34" t="str">
        <f>IF(EN7="","",IF(EN7="-","【-】","【"&amp;SUBSTITUTE(TEXT(EN7,"#,##0.00"),"-","△")&amp;"】"))</f>
        <v>【0.69】</v>
      </c>
    </row>
    <row r="7" spans="1:144" s="36" customFormat="1" x14ac:dyDescent="0.15">
      <c r="A7" s="28"/>
      <c r="B7" s="37">
        <v>2017</v>
      </c>
      <c r="C7" s="37">
        <v>303615</v>
      </c>
      <c r="D7" s="37">
        <v>46</v>
      </c>
      <c r="E7" s="37">
        <v>1</v>
      </c>
      <c r="F7" s="37">
        <v>0</v>
      </c>
      <c r="G7" s="37">
        <v>1</v>
      </c>
      <c r="H7" s="37" t="s">
        <v>105</v>
      </c>
      <c r="I7" s="37" t="s">
        <v>106</v>
      </c>
      <c r="J7" s="37" t="s">
        <v>107</v>
      </c>
      <c r="K7" s="37" t="s">
        <v>108</v>
      </c>
      <c r="L7" s="37" t="s">
        <v>109</v>
      </c>
      <c r="M7" s="37" t="s">
        <v>110</v>
      </c>
      <c r="N7" s="38" t="s">
        <v>111</v>
      </c>
      <c r="O7" s="38">
        <v>51.54</v>
      </c>
      <c r="P7" s="38">
        <v>99.8</v>
      </c>
      <c r="Q7" s="38">
        <v>2393</v>
      </c>
      <c r="R7" s="38">
        <v>12304</v>
      </c>
      <c r="S7" s="38">
        <v>20.79</v>
      </c>
      <c r="T7" s="38">
        <v>591.82000000000005</v>
      </c>
      <c r="U7" s="38">
        <v>14583</v>
      </c>
      <c r="V7" s="38">
        <v>23.64</v>
      </c>
      <c r="W7" s="38">
        <v>616.88</v>
      </c>
      <c r="X7" s="38">
        <v>100.85</v>
      </c>
      <c r="Y7" s="38">
        <v>96.11</v>
      </c>
      <c r="Z7" s="38">
        <v>97.9</v>
      </c>
      <c r="AA7" s="38">
        <v>88.52</v>
      </c>
      <c r="AB7" s="38">
        <v>103.43</v>
      </c>
      <c r="AC7" s="38">
        <v>106.55</v>
      </c>
      <c r="AD7" s="38">
        <v>110.01</v>
      </c>
      <c r="AE7" s="38">
        <v>111.21</v>
      </c>
      <c r="AF7" s="38">
        <v>111.34</v>
      </c>
      <c r="AG7" s="38">
        <v>110.02</v>
      </c>
      <c r="AH7" s="38">
        <v>113.39</v>
      </c>
      <c r="AI7" s="38">
        <v>0</v>
      </c>
      <c r="AJ7" s="38">
        <v>0</v>
      </c>
      <c r="AK7" s="38">
        <v>0</v>
      </c>
      <c r="AL7" s="38">
        <v>9.56</v>
      </c>
      <c r="AM7" s="38">
        <v>6.32</v>
      </c>
      <c r="AN7" s="38">
        <v>9.56</v>
      </c>
      <c r="AO7" s="38">
        <v>2.8</v>
      </c>
      <c r="AP7" s="38">
        <v>1.93</v>
      </c>
      <c r="AQ7" s="38">
        <v>10.130000000000001</v>
      </c>
      <c r="AR7" s="38">
        <v>7.31</v>
      </c>
      <c r="AS7" s="38">
        <v>0.85</v>
      </c>
      <c r="AT7" s="38">
        <v>2365.88</v>
      </c>
      <c r="AU7" s="38">
        <v>307.3</v>
      </c>
      <c r="AV7" s="38">
        <v>232.8</v>
      </c>
      <c r="AW7" s="38">
        <v>185.89</v>
      </c>
      <c r="AX7" s="38">
        <v>158.86000000000001</v>
      </c>
      <c r="AY7" s="38">
        <v>963.24</v>
      </c>
      <c r="AZ7" s="38">
        <v>381.53</v>
      </c>
      <c r="BA7" s="38">
        <v>391.54</v>
      </c>
      <c r="BB7" s="38">
        <v>388.67</v>
      </c>
      <c r="BC7" s="38">
        <v>355.27</v>
      </c>
      <c r="BD7" s="38">
        <v>264.33999999999997</v>
      </c>
      <c r="BE7" s="38">
        <v>266.14</v>
      </c>
      <c r="BF7" s="38">
        <v>262.16000000000003</v>
      </c>
      <c r="BG7" s="38">
        <v>246.8</v>
      </c>
      <c r="BH7" s="38">
        <v>235.71</v>
      </c>
      <c r="BI7" s="38">
        <v>234.98</v>
      </c>
      <c r="BJ7" s="38">
        <v>400.38</v>
      </c>
      <c r="BK7" s="38">
        <v>393.27</v>
      </c>
      <c r="BL7" s="38">
        <v>386.97</v>
      </c>
      <c r="BM7" s="38">
        <v>422.5</v>
      </c>
      <c r="BN7" s="38">
        <v>458.27</v>
      </c>
      <c r="BO7" s="38">
        <v>274.27</v>
      </c>
      <c r="BP7" s="38">
        <v>98.03</v>
      </c>
      <c r="BQ7" s="38">
        <v>94.7</v>
      </c>
      <c r="BR7" s="38">
        <v>95.89</v>
      </c>
      <c r="BS7" s="38">
        <v>87.37</v>
      </c>
      <c r="BT7" s="38">
        <v>101.85</v>
      </c>
      <c r="BU7" s="38">
        <v>96.56</v>
      </c>
      <c r="BV7" s="38">
        <v>100.47</v>
      </c>
      <c r="BW7" s="38">
        <v>101.72</v>
      </c>
      <c r="BX7" s="38">
        <v>101.64</v>
      </c>
      <c r="BY7" s="38">
        <v>96.77</v>
      </c>
      <c r="BZ7" s="38">
        <v>104.36</v>
      </c>
      <c r="CA7" s="38">
        <v>138.38999999999999</v>
      </c>
      <c r="CB7" s="38">
        <v>144.6</v>
      </c>
      <c r="CC7" s="38">
        <v>145.19</v>
      </c>
      <c r="CD7" s="38">
        <v>156.44</v>
      </c>
      <c r="CE7" s="38">
        <v>137.09</v>
      </c>
      <c r="CF7" s="38">
        <v>177.14</v>
      </c>
      <c r="CG7" s="38">
        <v>169.82</v>
      </c>
      <c r="CH7" s="38">
        <v>168.2</v>
      </c>
      <c r="CI7" s="38">
        <v>179.16</v>
      </c>
      <c r="CJ7" s="38">
        <v>187.18</v>
      </c>
      <c r="CK7" s="38">
        <v>165.71</v>
      </c>
      <c r="CL7" s="38">
        <v>59.28</v>
      </c>
      <c r="CM7" s="38">
        <v>56.58</v>
      </c>
      <c r="CN7" s="38">
        <v>55.05</v>
      </c>
      <c r="CO7" s="38">
        <v>55.37</v>
      </c>
      <c r="CP7" s="38">
        <v>54.5</v>
      </c>
      <c r="CQ7" s="38">
        <v>55.64</v>
      </c>
      <c r="CR7" s="38">
        <v>55.13</v>
      </c>
      <c r="CS7" s="38">
        <v>54.77</v>
      </c>
      <c r="CT7" s="38">
        <v>54.24</v>
      </c>
      <c r="CU7" s="38">
        <v>55.88</v>
      </c>
      <c r="CV7" s="38">
        <v>60.41</v>
      </c>
      <c r="CW7" s="38">
        <v>78.709999999999994</v>
      </c>
      <c r="CX7" s="38">
        <v>78.5</v>
      </c>
      <c r="CY7" s="38">
        <v>79.2</v>
      </c>
      <c r="CZ7" s="38">
        <v>78.959999999999994</v>
      </c>
      <c r="DA7" s="38">
        <v>77.16</v>
      </c>
      <c r="DB7" s="38">
        <v>83.09</v>
      </c>
      <c r="DC7" s="38">
        <v>83</v>
      </c>
      <c r="DD7" s="38">
        <v>82.89</v>
      </c>
      <c r="DE7" s="38">
        <v>81.680000000000007</v>
      </c>
      <c r="DF7" s="38">
        <v>80.989999999999995</v>
      </c>
      <c r="DG7" s="38">
        <v>89.93</v>
      </c>
      <c r="DH7" s="38">
        <v>57.2</v>
      </c>
      <c r="DI7" s="38">
        <v>60.13</v>
      </c>
      <c r="DJ7" s="38">
        <v>62.13</v>
      </c>
      <c r="DK7" s="38">
        <v>64.180000000000007</v>
      </c>
      <c r="DL7" s="38">
        <v>65.48</v>
      </c>
      <c r="DM7" s="38">
        <v>39.06</v>
      </c>
      <c r="DN7" s="38">
        <v>46.66</v>
      </c>
      <c r="DO7" s="38">
        <v>47.46</v>
      </c>
      <c r="DP7" s="38">
        <v>48.14</v>
      </c>
      <c r="DQ7" s="38">
        <v>46.61</v>
      </c>
      <c r="DR7" s="38">
        <v>48.12</v>
      </c>
      <c r="DS7" s="38">
        <v>57.81</v>
      </c>
      <c r="DT7" s="38">
        <v>57.33</v>
      </c>
      <c r="DU7" s="38">
        <v>57.09</v>
      </c>
      <c r="DV7" s="38">
        <v>56.94</v>
      </c>
      <c r="DW7" s="38">
        <v>56.62</v>
      </c>
      <c r="DX7" s="38">
        <v>8.8699999999999992</v>
      </c>
      <c r="DY7" s="38">
        <v>9.85</v>
      </c>
      <c r="DZ7" s="38">
        <v>9.7100000000000009</v>
      </c>
      <c r="EA7" s="38">
        <v>11.13</v>
      </c>
      <c r="EB7" s="38">
        <v>10.84</v>
      </c>
      <c r="EC7" s="38">
        <v>15.89</v>
      </c>
      <c r="ED7" s="38">
        <v>0.45</v>
      </c>
      <c r="EE7" s="38">
        <v>0.38</v>
      </c>
      <c r="EF7" s="38">
        <v>0.24</v>
      </c>
      <c r="EG7" s="38">
        <v>0.27</v>
      </c>
      <c r="EH7" s="38">
        <v>0.32</v>
      </c>
      <c r="EI7" s="38">
        <v>0.67</v>
      </c>
      <c r="EJ7" s="38">
        <v>0.66</v>
      </c>
      <c r="EK7" s="38">
        <v>0.99</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H30021</cp:lastModifiedBy>
  <cp:lastPrinted>2019-02-14T01:51:24Z</cp:lastPrinted>
  <dcterms:created xsi:type="dcterms:W3CDTF">2018-12-03T08:35:28Z</dcterms:created>
  <dcterms:modified xsi:type="dcterms:W3CDTF">2019-02-14T01:56:08Z</dcterms:modified>
  <cp:category/>
</cp:coreProperties>
</file>