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21aa6F5owJYv/HHeg8sWwwWs54iIRJjaIeMuPhJPVxpDGAZ2JjSp25vIyynJ2XbpCe4dgJxXrGIHkw6m8g1zA==" workbookSaltValue="/SCkxtwrUdlRbjukFPye6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<sst xmlns="http://schemas.openxmlformats.org/spreadsheetml/2006/main" count="251" uniqueCount="125">
  <si>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</si>
  <si>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</si>
  <si>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</si>
  <si>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</si>
  <si>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</si>
  <si>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</si>
  <si>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</si>
  <si>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</si>
  <si>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</si>
  <si>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</si>
  <si>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</si>
  <si>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</si>
  <si>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</si>
  <si>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</si>
  <si>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</si>
  <si>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</si>
  <si>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</si>
  <si>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</si>
  <si>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</si>
  <si>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</si>
  <si>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</si>
  <si>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</si>
  <si>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</si>
  <si>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</si>
  <si>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</si>
  <si>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</si>
  <si>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</si>
  <si>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</si>
  <si>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</si>
  <si>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</si>
  <si>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</si>
  <si>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</si>
  <si>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</si>
  <si>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</si>
  <si>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</si>
  <si>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</si>
  <si>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</si>
  <si>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</si>
  <si>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</si>
  <si>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</si>
  <si>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</si>
  <si>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</si>
  <si>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</si>
  <si>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</si>
  <si>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</si>
  <si>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</si>
  <si>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</si>
  <si>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</si>
  <si>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</si>
  <si>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</si>
  <si>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</si>
  <si>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</si>
  <si>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</si>
  <si>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</si>
  <si>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</si>
  <si>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</si>
  <si>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</si>
  <si>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</si>
  <si>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</si>
  <si>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</si>
  <si>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</si>
  <si>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</si>
  <si>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</si>
  <si>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</si>
  <si>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</si>
  <si>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</si>
  <si>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</si>
  <si>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</si>
  <si>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</si>
  <si>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</si>
  <si>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</si>
  <si>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</si>
  <si>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</si>
  <si>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</si>
  <si>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</si>
  <si>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</si>
  <si>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</si>
  <si>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</si>
  <si>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</si>
  <si>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</si>
  <si>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</si>
  <si>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</si>
  <si>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</si>
  <si>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</si>
  <si>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</si>
  <si>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</si>
  <si>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</si>
  <si>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</si>
  <si>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</si>
  <si>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</si>
  <si>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</si>
  <si>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</si>
  <si>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</si>
  <si>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</si>
  <si>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</si>
  <si>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</si>
  <si>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</si>
  <si>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</si>
  <si>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</si>
  <si>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</si>
  <si>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</si>
  <si>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</si>
  <si>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</si>
  <si>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</si>
  <si>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</si>
  <si>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</si>
  <si>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</si>
  <si>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</si>
  <si>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</si>
  <si>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</si>
  <si>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</si>
  <si>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</si>
  <si>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</si>
  <si>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</si>
  <si>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</si>
  <si>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</si>
  <si>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</si>
  <si>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</si>
  <si>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</si>
  <si>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</si>
  <si>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</si>
  <si>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</si>
  <si>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特定地域生活排水処理事業は、各家庭に設置した浄化槽で汚水処理を行い、川や水路に排水しているため、処理場や管渠を有しない事業である。
点検・清掃・水質検査等の管理方法については、今後対応策を検討していく必要がある。</t>
    <rPh sb="0" eb="2">
      <t>トクテイ</t>
    </rPh>
    <rPh sb="2" eb="4">
      <t>チイキ</t>
    </rPh>
    <rPh sb="4" eb="6">
      <t>セイカツ</t>
    </rPh>
    <rPh sb="6" eb="8">
      <t>ハイスイ</t>
    </rPh>
    <rPh sb="8" eb="10">
      <t>ショリ</t>
    </rPh>
    <rPh sb="10" eb="12">
      <t>ジギョウ</t>
    </rPh>
    <rPh sb="14" eb="17">
      <t>カクカテイ</t>
    </rPh>
    <rPh sb="18" eb="20">
      <t>セッチ</t>
    </rPh>
    <rPh sb="22" eb="25">
      <t>ジョウカソウ</t>
    </rPh>
    <rPh sb="26" eb="28">
      <t>オスイ</t>
    </rPh>
    <rPh sb="28" eb="30">
      <t>ショリ</t>
    </rPh>
    <rPh sb="31" eb="32">
      <t>オコナ</t>
    </rPh>
    <rPh sb="34" eb="35">
      <t>カワ</t>
    </rPh>
    <rPh sb="36" eb="38">
      <t>スイロ</t>
    </rPh>
    <rPh sb="39" eb="41">
      <t>ハイスイ</t>
    </rPh>
    <rPh sb="48" eb="51">
      <t>ショリジョウ</t>
    </rPh>
    <rPh sb="52" eb="54">
      <t>カンキョ</t>
    </rPh>
    <rPh sb="55" eb="56">
      <t>ユウ</t>
    </rPh>
    <rPh sb="59" eb="61">
      <t>ジギョウ</t>
    </rPh>
    <rPh sb="66" eb="68">
      <t>テンケン</t>
    </rPh>
    <rPh sb="69" eb="71">
      <t>セイソウ</t>
    </rPh>
    <rPh sb="72" eb="74">
      <t>スイシツ</t>
    </rPh>
    <rPh sb="74" eb="76">
      <t>ケンサ</t>
    </rPh>
    <rPh sb="76" eb="77">
      <t>トウ</t>
    </rPh>
    <rPh sb="78" eb="80">
      <t>カンリ</t>
    </rPh>
    <rPh sb="80" eb="82">
      <t>ホウホウ</t>
    </rPh>
    <rPh sb="88" eb="90">
      <t>コンゴ</t>
    </rPh>
    <rPh sb="90" eb="92">
      <t>タイオウ</t>
    </rPh>
    <rPh sb="92" eb="93">
      <t>サク</t>
    </rPh>
    <rPh sb="94" eb="96">
      <t>ケントウ</t>
    </rPh>
    <rPh sb="100" eb="102">
      <t>ヒツヨウ</t>
    </rPh>
    <phoneticPr fontId="15"/>
  </si>
  <si>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このうち、特定地域生活排水処理事業は大規模な集合処理が適さない地区の汚水処理を行っている。
収益性は安定しているものの、一般会計からの繰入金は必要であり、この状態は継続することが見込まれる。今後も原価削減努力を継続していくとともに、使用料の見直しについても検討していく必要がある。</t>
    <rPh sb="106" eb="108">
      <t>トクテイ</t>
    </rPh>
    <rPh sb="108" eb="110">
      <t>チイキ</t>
    </rPh>
    <rPh sb="110" eb="112">
      <t>セイカツ</t>
    </rPh>
    <rPh sb="112" eb="114">
      <t>ハイスイ</t>
    </rPh>
    <rPh sb="114" eb="116">
      <t>ショリ</t>
    </rPh>
    <rPh sb="116" eb="118">
      <t>ジギョウ</t>
    </rPh>
    <rPh sb="151" eb="153">
      <t>アンテイ</t>
    </rPh>
    <rPh sb="168" eb="170">
      <t>クリイレ</t>
    </rPh>
    <rPh sb="170" eb="171">
      <t>キン</t>
    </rPh>
    <rPh sb="172" eb="174">
      <t>ヒツヨウ</t>
    </rPh>
    <rPh sb="196" eb="198">
      <t>コンゴ</t>
    </rPh>
    <rPh sb="206" eb="208">
      <t>ケイゾク</t>
    </rPh>
    <phoneticPr fontId="15"/>
  </si>
  <si>
    <t>H29年度は前年度に比べ一般会計からの繰入金が減少したことにより①収益的収支比率は低下したが、⑥汚水処理原価は削減され⑤経費回収率は上昇した。繰入金への依存度は高いものの、収益性は安定していると言える。
④企業債対事業規模比率は０％となり、財政状態は健全である。⑦施設利用率は十分に高く⑧水洗化率は100％であることから、今後の大幅な収益力向上は見込めないが、地道な経費削減努力を継続するとともに、使用料の見直しについても検討していく必要がある。</t>
    <rPh sb="3" eb="5">
      <t>ネンド</t>
    </rPh>
    <rPh sb="10" eb="11">
      <t>クラ</t>
    </rPh>
    <rPh sb="12" eb="14">
      <t>イッパン</t>
    </rPh>
    <rPh sb="14" eb="16">
      <t>カイケイ</t>
    </rPh>
    <rPh sb="19" eb="21">
      <t>クリイレ</t>
    </rPh>
    <rPh sb="21" eb="22">
      <t>キン</t>
    </rPh>
    <rPh sb="23" eb="25">
      <t>ゲンショウ</t>
    </rPh>
    <rPh sb="33" eb="36">
      <t>シュウエキテキ</t>
    </rPh>
    <rPh sb="36" eb="38">
      <t>シュウシ</t>
    </rPh>
    <rPh sb="38" eb="40">
      <t>ヒリツ</t>
    </rPh>
    <rPh sb="41" eb="43">
      <t>テイカ</t>
    </rPh>
    <rPh sb="48" eb="50">
      <t>オスイ</t>
    </rPh>
    <rPh sb="50" eb="52">
      <t>ショリ</t>
    </rPh>
    <rPh sb="52" eb="54">
      <t>ゲンカ</t>
    </rPh>
    <rPh sb="55" eb="57">
      <t>サクゲン</t>
    </rPh>
    <rPh sb="60" eb="62">
      <t>ケイヒ</t>
    </rPh>
    <rPh sb="62" eb="64">
      <t>カイシュウ</t>
    </rPh>
    <rPh sb="64" eb="65">
      <t>リツ</t>
    </rPh>
    <rPh sb="66" eb="68">
      <t>ジョウショウ</t>
    </rPh>
    <rPh sb="71" eb="73">
      <t>クリイレ</t>
    </rPh>
    <rPh sb="73" eb="74">
      <t>キン</t>
    </rPh>
    <rPh sb="76" eb="79">
      <t>イゾンド</t>
    </rPh>
    <rPh sb="80" eb="81">
      <t>タカ</t>
    </rPh>
    <rPh sb="86" eb="89">
      <t>シュウエキセイ</t>
    </rPh>
    <rPh sb="90" eb="92">
      <t>アンテイ</t>
    </rPh>
    <rPh sb="97" eb="98">
      <t>イ</t>
    </rPh>
    <rPh sb="103" eb="105">
      <t>キギョウ</t>
    </rPh>
    <rPh sb="105" eb="106">
      <t>サイ</t>
    </rPh>
    <rPh sb="106" eb="107">
      <t>タイ</t>
    </rPh>
    <rPh sb="107" eb="109">
      <t>ジギョウ</t>
    </rPh>
    <rPh sb="109" eb="111">
      <t>キボ</t>
    </rPh>
    <rPh sb="111" eb="113">
      <t>ヒリツ</t>
    </rPh>
    <rPh sb="120" eb="122">
      <t>ザイセイ</t>
    </rPh>
    <rPh sb="122" eb="124">
      <t>ジョウタイ</t>
    </rPh>
    <rPh sb="125" eb="127">
      <t>ケンゼン</t>
    </rPh>
    <rPh sb="132" eb="134">
      <t>シセツ</t>
    </rPh>
    <rPh sb="134" eb="137">
      <t>リヨウリツ</t>
    </rPh>
    <rPh sb="138" eb="140">
      <t>ジュウブン</t>
    </rPh>
    <rPh sb="141" eb="142">
      <t>タカ</t>
    </rPh>
    <rPh sb="144" eb="147">
      <t>スイセンカ</t>
    </rPh>
    <rPh sb="147" eb="148">
      <t>リツ</t>
    </rPh>
    <rPh sb="161" eb="163">
      <t>コンゴ</t>
    </rPh>
    <rPh sb="164" eb="166">
      <t>オオハバ</t>
    </rPh>
    <rPh sb="167" eb="170">
      <t>シュウエキリョク</t>
    </rPh>
    <rPh sb="170" eb="172">
      <t>コウジョウ</t>
    </rPh>
    <rPh sb="173" eb="175">
      <t>ミコ</t>
    </rPh>
    <rPh sb="180" eb="182">
      <t>ジミチ</t>
    </rPh>
    <rPh sb="183" eb="185">
      <t>ケイヒ</t>
    </rPh>
    <rPh sb="185" eb="187">
      <t>サクゲン</t>
    </rPh>
    <rPh sb="187" eb="189">
      <t>ドリョク</t>
    </rPh>
    <rPh sb="190" eb="192">
      <t>ケイゾク</t>
    </rPh>
    <rPh sb="199" eb="202">
      <t>シヨウリョウ</t>
    </rPh>
    <rPh sb="203" eb="205">
      <t>ミナオ</t>
    </rPh>
    <rPh sb="211" eb="213">
      <t>ケントウ</t>
    </rPh>
    <rPh sb="217" eb="2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</si>
</sst>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FE-431D-A58C-1EB82621523B}"/>
            </c:ext>
          </c:extLst>
        </c:ser>
        <c:dLbls>
          <c:showLegendKey val="0"/>
          <c:showVal val="0"/>
          <c:showCatName val="0"/>
          <c:showSerName val="0"/>
          <c:showPercent val="0"/>
          <c:showBubbleSize val="0"/>
        </c:dLbls>
        <c:gapWidth val="150"/>
        <c:axId val="29251840"/>
        <c:axId val="292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8FE-431D-A58C-1EB82621523B}"/>
            </c:ext>
          </c:extLst>
        </c:ser>
        <c:dLbls>
          <c:showLegendKey val="0"/>
          <c:showVal val="0"/>
          <c:showCatName val="0"/>
          <c:showSerName val="0"/>
          <c:showPercent val="0"/>
          <c:showBubbleSize val="0"/>
        </c:dLbls>
        <c:marker val="1"/>
        <c:smooth val="0"/>
        <c:axId val="29251840"/>
        <c:axId val="29266304"/>
      </c:lineChart>
      <c:dateAx>
        <c:axId val="29251840"/>
        <c:scaling>
          <c:orientation val="minMax"/>
        </c:scaling>
        <c:delete val="1"/>
        <c:axPos val="b"/>
        <c:numFmt formatCode="ge" sourceLinked="1"/>
        <c:majorTickMark val="none"/>
        <c:minorTickMark val="none"/>
        <c:tickLblPos val="none"/>
        <c:crossAx val="29266304"/>
        <c:crosses val="autoZero"/>
        <c:auto val="1"/>
        <c:lblOffset val="100"/>
        <c:baseTimeUnit val="years"/>
      </c:dateAx>
      <c:valAx>
        <c:axId val="29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96.15</c:v>
                </c:pt>
                <c:pt idx="1">
                  <c:v>96.15</c:v>
                </c:pt>
                <c:pt idx="2">
                  <c:v>96.15</c:v>
                </c:pt>
                <c:pt idx="3">
                  <c:v>96.15</c:v>
                </c:pt>
                <c:pt idx="4">
                  <c:v>96.15</c:v>
                </c:pt>
              </c:numCache>
            </c:numRef>
          </c:val>
          <c:extLst xmlns:c16r2="http://schemas.microsoft.com/office/drawing/2015/06/chart">
            <c:ext xmlns:c16="http://schemas.microsoft.com/office/drawing/2014/chart" uri="{C3380CC4-5D6E-409C-BE32-E72D297353CC}">
              <c16:uniqueId val="{00000000-473B-4922-9EEB-75C7B3A47480}"/>
            </c:ext>
          </c:extLst>
        </c:ser>
        <c:dLbls>
          <c:showLegendKey val="0"/>
          <c:showVal val="0"/>
          <c:showCatName val="0"/>
          <c:showSerName val="0"/>
          <c:showPercent val="0"/>
          <c:showBubbleSize val="0"/>
        </c:dLbls>
        <c:gapWidth val="150"/>
        <c:axId val="32036736"/>
        <c:axId val="320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473B-4922-9EEB-75C7B3A47480}"/>
            </c:ext>
          </c:extLst>
        </c:ser>
        <c:dLbls>
          <c:showLegendKey val="0"/>
          <c:showVal val="0"/>
          <c:showCatName val="0"/>
          <c:showSerName val="0"/>
          <c:showPercent val="0"/>
          <c:showBubbleSize val="0"/>
        </c:dLbls>
        <c:marker val="1"/>
        <c:smooth val="0"/>
        <c:axId val="32036736"/>
        <c:axId val="32051200"/>
      </c:lineChart>
      <c:dateAx>
        <c:axId val="32036736"/>
        <c:scaling>
          <c:orientation val="minMax"/>
        </c:scaling>
        <c:delete val="1"/>
        <c:axPos val="b"/>
        <c:numFmt formatCode="ge" sourceLinked="1"/>
        <c:majorTickMark val="none"/>
        <c:minorTickMark val="none"/>
        <c:tickLblPos val="none"/>
        <c:crossAx val="32051200"/>
        <c:crosses val="autoZero"/>
        <c:auto val="1"/>
        <c:lblOffset val="100"/>
        <c:baseTimeUnit val="years"/>
      </c:dateAx>
      <c:valAx>
        <c:axId val="320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C95-4968-B846-307B8C6FDA18}"/>
            </c:ext>
          </c:extLst>
        </c:ser>
        <c:dLbls>
          <c:showLegendKey val="0"/>
          <c:showVal val="0"/>
          <c:showCatName val="0"/>
          <c:showSerName val="0"/>
          <c:showPercent val="0"/>
          <c:showBubbleSize val="0"/>
        </c:dLbls>
        <c:gapWidth val="150"/>
        <c:axId val="32098560"/>
        <c:axId val="321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AC95-4968-B846-307B8C6FDA18}"/>
            </c:ext>
          </c:extLst>
        </c:ser>
        <c:dLbls>
          <c:showLegendKey val="0"/>
          <c:showVal val="0"/>
          <c:showCatName val="0"/>
          <c:showSerName val="0"/>
          <c:showPercent val="0"/>
          <c:showBubbleSize val="0"/>
        </c:dLbls>
        <c:marker val="1"/>
        <c:smooth val="0"/>
        <c:axId val="32098560"/>
        <c:axId val="32100736"/>
      </c:lineChart>
      <c:dateAx>
        <c:axId val="32098560"/>
        <c:scaling>
          <c:orientation val="minMax"/>
        </c:scaling>
        <c:delete val="1"/>
        <c:axPos val="b"/>
        <c:numFmt formatCode="ge" sourceLinked="1"/>
        <c:majorTickMark val="none"/>
        <c:minorTickMark val="none"/>
        <c:tickLblPos val="none"/>
        <c:crossAx val="32100736"/>
        <c:crosses val="autoZero"/>
        <c:auto val="1"/>
        <c:lblOffset val="100"/>
        <c:baseTimeUnit val="years"/>
      </c:dateAx>
      <c:valAx>
        <c:axId val="321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95.98</c:v>
                </c:pt>
                <c:pt idx="1">
                  <c:v>98.93</c:v>
                </c:pt>
                <c:pt idx="2">
                  <c:v>101.25</c:v>
                </c:pt>
                <c:pt idx="3">
                  <c:v>101.45</c:v>
                </c:pt>
                <c:pt idx="4">
                  <c:v>96.67</c:v>
                </c:pt>
              </c:numCache>
            </c:numRef>
          </c:val>
          <c:extLst xmlns:c16r2="http://schemas.microsoft.com/office/drawing/2015/06/chart">
            <c:ext xmlns:c16="http://schemas.microsoft.com/office/drawing/2014/chart" uri="{C3380CC4-5D6E-409C-BE32-E72D297353CC}">
              <c16:uniqueId val="{00000000-A070-4D86-9087-351F76FF52A5}"/>
            </c:ext>
          </c:extLst>
        </c:ser>
        <c:dLbls>
          <c:showLegendKey val="0"/>
          <c:showVal val="0"/>
          <c:showCatName val="0"/>
          <c:showSerName val="0"/>
          <c:showPercent val="0"/>
          <c:showBubbleSize val="0"/>
        </c:dLbls>
        <c:gapWidth val="150"/>
        <c:axId val="93785472"/>
        <c:axId val="293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0-4D86-9087-351F76FF52A5}"/>
            </c:ext>
          </c:extLst>
        </c:ser>
        <c:dLbls>
          <c:showLegendKey val="0"/>
          <c:showVal val="0"/>
          <c:showCatName val="0"/>
          <c:showSerName val="0"/>
          <c:showPercent val="0"/>
          <c:showBubbleSize val="0"/>
        </c:dLbls>
        <c:marker val="1"/>
        <c:smooth val="0"/>
        <c:axId val="93785472"/>
        <c:axId val="29361280"/>
      </c:lineChart>
      <c:dateAx>
        <c:axId val="93785472"/>
        <c:scaling>
          <c:orientation val="minMax"/>
        </c:scaling>
        <c:delete val="1"/>
        <c:axPos val="b"/>
        <c:numFmt formatCode="ge" sourceLinked="1"/>
        <c:majorTickMark val="none"/>
        <c:minorTickMark val="none"/>
        <c:tickLblPos val="none"/>
        <c:crossAx val="29361280"/>
        <c:crosses val="autoZero"/>
        <c:auto val="1"/>
        <c:lblOffset val="100"/>
        <c:baseTimeUnit val="years"/>
      </c:dateAx>
      <c:valAx>
        <c:axId val="29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67-4148-A41E-5A118AFA7787}"/>
            </c:ext>
          </c:extLst>
        </c:ser>
        <c:dLbls>
          <c:showLegendKey val="0"/>
          <c:showVal val="0"/>
          <c:showCatName val="0"/>
          <c:showSerName val="0"/>
          <c:showPercent val="0"/>
          <c:showBubbleSize val="0"/>
        </c:dLbls>
        <c:gapWidth val="150"/>
        <c:axId val="29379584"/>
        <c:axId val="294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67-4148-A41E-5A118AFA7787}"/>
            </c:ext>
          </c:extLst>
        </c:ser>
        <c:dLbls>
          <c:showLegendKey val="0"/>
          <c:showVal val="0"/>
          <c:showCatName val="0"/>
          <c:showSerName val="0"/>
          <c:showPercent val="0"/>
          <c:showBubbleSize val="0"/>
        </c:dLbls>
        <c:marker val="1"/>
        <c:smooth val="0"/>
        <c:axId val="29379584"/>
        <c:axId val="29406336"/>
      </c:lineChart>
      <c:dateAx>
        <c:axId val="29379584"/>
        <c:scaling>
          <c:orientation val="minMax"/>
        </c:scaling>
        <c:delete val="1"/>
        <c:axPos val="b"/>
        <c:numFmt formatCode="ge" sourceLinked="1"/>
        <c:majorTickMark val="none"/>
        <c:minorTickMark val="none"/>
        <c:tickLblPos val="none"/>
        <c:crossAx val="29406336"/>
        <c:crosses val="autoZero"/>
        <c:auto val="1"/>
        <c:lblOffset val="100"/>
        <c:baseTimeUnit val="years"/>
      </c:dateAx>
      <c:valAx>
        <c:axId val="294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4E-4F84-8F9C-827D497D50DF}"/>
            </c:ext>
          </c:extLst>
        </c:ser>
        <c:dLbls>
          <c:showLegendKey val="0"/>
          <c:showVal val="0"/>
          <c:showCatName val="0"/>
          <c:showSerName val="0"/>
          <c:showPercent val="0"/>
          <c:showBubbleSize val="0"/>
        </c:dLbls>
        <c:gapWidth val="150"/>
        <c:axId val="31448448"/>
        <c:axId val="314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4E-4F84-8F9C-827D497D50DF}"/>
            </c:ext>
          </c:extLst>
        </c:ser>
        <c:dLbls>
          <c:showLegendKey val="0"/>
          <c:showVal val="0"/>
          <c:showCatName val="0"/>
          <c:showSerName val="0"/>
          <c:showPercent val="0"/>
          <c:showBubbleSize val="0"/>
        </c:dLbls>
        <c:marker val="1"/>
        <c:smooth val="0"/>
        <c:axId val="31448448"/>
        <c:axId val="31454720"/>
      </c:lineChart>
      <c:dateAx>
        <c:axId val="31448448"/>
        <c:scaling>
          <c:orientation val="minMax"/>
        </c:scaling>
        <c:delete val="1"/>
        <c:axPos val="b"/>
        <c:numFmt formatCode="ge" sourceLinked="1"/>
        <c:majorTickMark val="none"/>
        <c:minorTickMark val="none"/>
        <c:tickLblPos val="none"/>
        <c:crossAx val="31454720"/>
        <c:crosses val="autoZero"/>
        <c:auto val="1"/>
        <c:lblOffset val="100"/>
        <c:baseTimeUnit val="years"/>
      </c:dateAx>
      <c:valAx>
        <c:axId val="314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62-4E09-939D-FDF8D03CDDD7}"/>
            </c:ext>
          </c:extLst>
        </c:ser>
        <c:dLbls>
          <c:showLegendKey val="0"/>
          <c:showVal val="0"/>
          <c:showCatName val="0"/>
          <c:showSerName val="0"/>
          <c:showPercent val="0"/>
          <c:showBubbleSize val="0"/>
        </c:dLbls>
        <c:gapWidth val="150"/>
        <c:axId val="31852416"/>
        <c:axId val="31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62-4E09-939D-FDF8D03CDDD7}"/>
            </c:ext>
          </c:extLst>
        </c:ser>
        <c:dLbls>
          <c:showLegendKey val="0"/>
          <c:showVal val="0"/>
          <c:showCatName val="0"/>
          <c:showSerName val="0"/>
          <c:showPercent val="0"/>
          <c:showBubbleSize val="0"/>
        </c:dLbls>
        <c:marker val="1"/>
        <c:smooth val="0"/>
        <c:axId val="31852416"/>
        <c:axId val="31862784"/>
      </c:lineChart>
      <c:dateAx>
        <c:axId val="31852416"/>
        <c:scaling>
          <c:orientation val="minMax"/>
        </c:scaling>
        <c:delete val="1"/>
        <c:axPos val="b"/>
        <c:numFmt formatCode="ge" sourceLinked="1"/>
        <c:majorTickMark val="none"/>
        <c:minorTickMark val="none"/>
        <c:tickLblPos val="none"/>
        <c:crossAx val="31862784"/>
        <c:crosses val="autoZero"/>
        <c:auto val="1"/>
        <c:lblOffset val="100"/>
        <c:baseTimeUnit val="years"/>
      </c:dateAx>
      <c:valAx>
        <c:axId val="31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65-4D81-82B8-BDAEBE1DB992}"/>
            </c:ext>
          </c:extLst>
        </c:ser>
        <c:dLbls>
          <c:showLegendKey val="0"/>
          <c:showVal val="0"/>
          <c:showCatName val="0"/>
          <c:showSerName val="0"/>
          <c:showPercent val="0"/>
          <c:showBubbleSize val="0"/>
        </c:dLbls>
        <c:gapWidth val="150"/>
        <c:axId val="31890048"/>
        <c:axId val="31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65-4D81-82B8-BDAEBE1DB992}"/>
            </c:ext>
          </c:extLst>
        </c:ser>
        <c:dLbls>
          <c:showLegendKey val="0"/>
          <c:showVal val="0"/>
          <c:showCatName val="0"/>
          <c:showSerName val="0"/>
          <c:showPercent val="0"/>
          <c:showBubbleSize val="0"/>
        </c:dLbls>
        <c:marker val="1"/>
        <c:smooth val="0"/>
        <c:axId val="31890048"/>
        <c:axId val="31896320"/>
      </c:lineChart>
      <c:dateAx>
        <c:axId val="31890048"/>
        <c:scaling>
          <c:orientation val="minMax"/>
        </c:scaling>
        <c:delete val="1"/>
        <c:axPos val="b"/>
        <c:numFmt formatCode="ge" sourceLinked="1"/>
        <c:majorTickMark val="none"/>
        <c:minorTickMark val="none"/>
        <c:tickLblPos val="none"/>
        <c:crossAx val="31896320"/>
        <c:crosses val="autoZero"/>
        <c:auto val="1"/>
        <c:lblOffset val="100"/>
        <c:baseTimeUnit val="years"/>
      </c:dateAx>
      <c:valAx>
        <c:axId val="31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95.13</c:v>
                </c:pt>
                <c:pt idx="1">
                  <c:v>117.73</c:v>
                </c:pt>
                <c:pt idx="2">
                  <c:v>90.71</c:v>
                </c:pt>
                <c:pt idx="3">
                  <c:v>55.7</c:v>
                </c:pt>
                <c:pt idx="4" formatCode="#,##0.00;&quot;△&quot;#,##0.00">
                  <c:v>0</c:v>
                </c:pt>
              </c:numCache>
            </c:numRef>
          </c:val>
          <c:extLst xmlns:c16r2="http://schemas.microsoft.com/office/drawing/2015/06/chart">
            <c:ext xmlns:c16="http://schemas.microsoft.com/office/drawing/2014/chart" uri="{C3380CC4-5D6E-409C-BE32-E72D297353CC}">
              <c16:uniqueId val="{00000000-8FD1-437C-83CE-5072C8FFDF73}"/>
            </c:ext>
          </c:extLst>
        </c:ser>
        <c:dLbls>
          <c:showLegendKey val="0"/>
          <c:showVal val="0"/>
          <c:showCatName val="0"/>
          <c:showSerName val="0"/>
          <c:showPercent val="0"/>
          <c:showBubbleSize val="0"/>
        </c:dLbls>
        <c:gapWidth val="150"/>
        <c:axId val="32199808"/>
        <c:axId val="322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8FD1-437C-83CE-5072C8FFDF73}"/>
            </c:ext>
          </c:extLst>
        </c:ser>
        <c:dLbls>
          <c:showLegendKey val="0"/>
          <c:showVal val="0"/>
          <c:showCatName val="0"/>
          <c:showSerName val="0"/>
          <c:showPercent val="0"/>
          <c:showBubbleSize val="0"/>
        </c:dLbls>
        <c:marker val="1"/>
        <c:smooth val="0"/>
        <c:axId val="32199808"/>
        <c:axId val="32201728"/>
      </c:lineChart>
      <c:dateAx>
        <c:axId val="32199808"/>
        <c:scaling>
          <c:orientation val="minMax"/>
        </c:scaling>
        <c:delete val="1"/>
        <c:axPos val="b"/>
        <c:numFmt formatCode="ge" sourceLinked="1"/>
        <c:majorTickMark val="none"/>
        <c:minorTickMark val="none"/>
        <c:tickLblPos val="none"/>
        <c:crossAx val="32201728"/>
        <c:crosses val="autoZero"/>
        <c:auto val="1"/>
        <c:lblOffset val="100"/>
        <c:baseTimeUnit val="years"/>
      </c:dateAx>
      <c:valAx>
        <c:axId val="322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72.69</c:v>
                </c:pt>
                <c:pt idx="1">
                  <c:v>66.989999999999995</c:v>
                </c:pt>
                <c:pt idx="2">
                  <c:v>66.41</c:v>
                </c:pt>
                <c:pt idx="3">
                  <c:v>64.06</c:v>
                </c:pt>
                <c:pt idx="4">
                  <c:v>68.040000000000006</c:v>
                </c:pt>
              </c:numCache>
            </c:numRef>
          </c:val>
          <c:extLst xmlns:c16r2="http://schemas.microsoft.com/office/drawing/2015/06/chart">
            <c:ext xmlns:c16="http://schemas.microsoft.com/office/drawing/2014/chart" uri="{C3380CC4-5D6E-409C-BE32-E72D297353CC}">
              <c16:uniqueId val="{00000000-D063-4317-8336-37E45A95B356}"/>
            </c:ext>
          </c:extLst>
        </c:ser>
        <c:dLbls>
          <c:showLegendKey val="0"/>
          <c:showVal val="0"/>
          <c:showCatName val="0"/>
          <c:showSerName val="0"/>
          <c:showPercent val="0"/>
          <c:showBubbleSize val="0"/>
        </c:dLbls>
        <c:gapWidth val="150"/>
        <c:axId val="32228864"/>
        <c:axId val="322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D063-4317-8336-37E45A95B356}"/>
            </c:ext>
          </c:extLst>
        </c:ser>
        <c:dLbls>
          <c:showLegendKey val="0"/>
          <c:showVal val="0"/>
          <c:showCatName val="0"/>
          <c:showSerName val="0"/>
          <c:showPercent val="0"/>
          <c:showBubbleSize val="0"/>
        </c:dLbls>
        <c:marker val="1"/>
        <c:smooth val="0"/>
        <c:axId val="32228864"/>
        <c:axId val="32230784"/>
      </c:lineChart>
      <c:dateAx>
        <c:axId val="32228864"/>
        <c:scaling>
          <c:orientation val="minMax"/>
        </c:scaling>
        <c:delete val="1"/>
        <c:axPos val="b"/>
        <c:numFmt formatCode="ge" sourceLinked="1"/>
        <c:majorTickMark val="none"/>
        <c:minorTickMark val="none"/>
        <c:tickLblPos val="none"/>
        <c:crossAx val="32230784"/>
        <c:crosses val="autoZero"/>
        <c:auto val="1"/>
        <c:lblOffset val="100"/>
        <c:baseTimeUnit val="years"/>
      </c:dateAx>
      <c:valAx>
        <c:axId val="322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373.37</c:v>
                </c:pt>
                <c:pt idx="1">
                  <c:v>401.48</c:v>
                </c:pt>
                <c:pt idx="2">
                  <c:v>399.67</c:v>
                </c:pt>
                <c:pt idx="3">
                  <c:v>401.1</c:v>
                </c:pt>
                <c:pt idx="4">
                  <c:v>373.75</c:v>
                </c:pt>
              </c:numCache>
            </c:numRef>
          </c:val>
          <c:extLst xmlns:c16r2="http://schemas.microsoft.com/office/drawing/2015/06/chart">
            <c:ext xmlns:c16="http://schemas.microsoft.com/office/drawing/2014/chart" uri="{C3380CC4-5D6E-409C-BE32-E72D297353CC}">
              <c16:uniqueId val="{00000000-12BC-4330-BCFD-940BC4D4731F}"/>
            </c:ext>
          </c:extLst>
        </c:ser>
        <c:dLbls>
          <c:showLegendKey val="0"/>
          <c:showVal val="0"/>
          <c:showCatName val="0"/>
          <c:showSerName val="0"/>
          <c:showPercent val="0"/>
          <c:showBubbleSize val="0"/>
        </c:dLbls>
        <c:gapWidth val="150"/>
        <c:axId val="32003584"/>
        <c:axId val="320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12BC-4330-BCFD-940BC4D4731F}"/>
            </c:ext>
          </c:extLst>
        </c:ser>
        <c:dLbls>
          <c:showLegendKey val="0"/>
          <c:showVal val="0"/>
          <c:showCatName val="0"/>
          <c:showSerName val="0"/>
          <c:showPercent val="0"/>
          <c:showBubbleSize val="0"/>
        </c:dLbls>
        <c:marker val="1"/>
        <c:smooth val="0"/>
        <c:axId val="32003584"/>
        <c:axId val="32005504"/>
      </c:lineChart>
      <c:dateAx>
        <c:axId val="32003584"/>
        <c:scaling>
          <c:orientation val="minMax"/>
        </c:scaling>
        <c:delete val="1"/>
        <c:axPos val="b"/>
        <c:numFmt formatCode="ge" sourceLinked="1"/>
        <c:majorTickMark val="none"/>
        <c:minorTickMark val="none"/>
        <c:tickLblPos val="none"/>
        <c:crossAx val="32005504"/>
        <c:crosses val="autoZero"/>
        <c:auto val="1"/>
        <c:lblOffset val="100"/>
        <c:baseTimeUnit val="years"/>
      </c:dateAx>
      <c:valAx>
        <c:axId val="320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高野町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3126</v>
      </c>
      <c r="AM8" s="49"/>
      <c r="AN8" s="49"/>
      <c r="AO8" s="49"/>
      <c r="AP8" s="49"/>
      <c r="AQ8" s="49"/>
      <c r="AR8" s="49"/>
      <c r="AS8" s="49"/>
      <c r="AT8" s="44">
        <f>データ!T6</f>
        <v>137.03</v>
      </c>
      <c r="AU8" s="44"/>
      <c r="AV8" s="44"/>
      <c r="AW8" s="44"/>
      <c r="AX8" s="44"/>
      <c r="AY8" s="44"/>
      <c r="AZ8" s="44"/>
      <c r="BA8" s="44"/>
      <c r="BB8" s="44">
        <f>データ!U6</f>
        <v>22.81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5.22</v>
      </c>
      <c r="Q10" s="44"/>
      <c r="R10" s="44"/>
      <c r="S10" s="44"/>
      <c r="T10" s="44"/>
      <c r="U10" s="44"/>
      <c r="V10" s="44"/>
      <c r="W10" s="44">
        <f>データ!Q6</f>
        <v>100</v>
      </c>
      <c r="X10" s="44"/>
      <c r="Y10" s="44"/>
      <c r="Z10" s="44"/>
      <c r="AA10" s="44"/>
      <c r="AB10" s="44"/>
      <c r="AC10" s="44"/>
      <c r="AD10" s="49">
        <f>データ!R6</f>
        <v>4200</v>
      </c>
      <c r="AE10" s="49"/>
      <c r="AF10" s="49"/>
      <c r="AG10" s="49"/>
      <c r="AH10" s="49"/>
      <c r="AI10" s="49"/>
      <c r="AJ10" s="49"/>
      <c r="AK10" s="2"/>
      <c r="AL10" s="49">
        <f>データ!V6</f>
        <v>162</v>
      </c>
      <c r="AM10" s="49"/>
      <c r="AN10" s="49"/>
      <c r="AO10" s="49"/>
      <c r="AP10" s="49"/>
      <c r="AQ10" s="49"/>
      <c r="AR10" s="49"/>
      <c r="AS10" s="49"/>
      <c r="AT10" s="44">
        <f>データ!W6</f>
        <v>0.26</v>
      </c>
      <c r="AU10" s="44"/>
      <c r="AV10" s="44"/>
      <c r="AW10" s="44"/>
      <c r="AX10" s="44"/>
      <c r="AY10" s="44"/>
      <c r="AZ10" s="44"/>
      <c r="BA10" s="44"/>
      <c r="BB10" s="44">
        <f>データ!X6</f>
        <v>623.08000000000004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Zqo4+uW0Fu0cKNX6VYBSJh++Mol3nZwbBgCTKcFq3dpw/0ssQf3TP0RxdpUM0oyqUqm5nwyAgphBWOOPA/wO8Q==" saltValue="e4x/aaYQ/MQIJZvkvdED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303445</v>
      </c>
      <c r="D6" s="32">
        <f t="shared" si="3"/>
        <v>47</v>
      </c>
      <c r="E6" s="32">
        <f t="shared" si="3"/>
        <v>18</v>
      </c>
      <c r="F6" s="32">
        <f t="shared" si="3"/>
        <v>0</v>
      </c>
      <c r="G6" s="32">
        <f t="shared" si="3"/>
        <v>0</v>
      </c>
      <c r="H6" s="32" t="str">
        <f t="shared" si="3"/>
        <v>和歌山県　高野町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5.22</v>
      </c>
      <c r="Q6" s="33">
        <f t="shared" si="3"/>
        <v>100</v>
      </c>
      <c r="R6" s="33">
        <f t="shared" si="3"/>
        <v>4200</v>
      </c>
      <c r="S6" s="33">
        <f t="shared" si="3"/>
        <v>3126</v>
      </c>
      <c r="T6" s="33">
        <f t="shared" si="3"/>
        <v>137.03</v>
      </c>
      <c r="U6" s="33">
        <f t="shared" si="3"/>
        <v>22.81</v>
      </c>
      <c r="V6" s="33">
        <f t="shared" si="3"/>
        <v>162</v>
      </c>
      <c r="W6" s="33">
        <f t="shared" si="3"/>
        <v>0.26</v>
      </c>
      <c r="X6" s="33">
        <f t="shared" si="3"/>
        <v>623.08000000000004</v>
      </c>
      <c r="Y6" s="34">
        <f>IF(Y7="",NA(),Y7)</f>
        <v>95.98</v>
      </c>
      <c r="Z6" s="34">
        <f t="shared" ref="Z6:AH6" si="4">IF(Z7="",NA(),Z7)</f>
        <v>98.93</v>
      </c>
      <c r="AA6" s="34">
        <f t="shared" si="4"/>
        <v>101.25</v>
      </c>
      <c r="AB6" s="34">
        <f t="shared" si="4"/>
        <v>101.45</v>
      </c>
      <c r="AC6" s="34">
        <f t="shared" si="4"/>
        <v>96.67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95.13</v>
      </c>
      <c r="BG6" s="34">
        <f t="shared" ref="BG6:BO6" si="7">IF(BG7="",NA(),BG7)</f>
        <v>117.73</v>
      </c>
      <c r="BH6" s="34">
        <f t="shared" si="7"/>
        <v>90.71</v>
      </c>
      <c r="BI6" s="34">
        <f t="shared" si="7"/>
        <v>55.7</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72.69</v>
      </c>
      <c r="BR6" s="34">
        <f t="shared" ref="BR6:BZ6" si="8">IF(BR7="",NA(),BR7)</f>
        <v>66.989999999999995</v>
      </c>
      <c r="BS6" s="34">
        <f t="shared" si="8"/>
        <v>66.41</v>
      </c>
      <c r="BT6" s="34">
        <f t="shared" si="8"/>
        <v>64.06</v>
      </c>
      <c r="BU6" s="34">
        <f t="shared" si="8"/>
        <v>68.040000000000006</v>
      </c>
      <c r="BV6" s="34">
        <f t="shared" si="8"/>
        <v>58.53</v>
      </c>
      <c r="BW6" s="34">
        <f t="shared" si="8"/>
        <v>57.93</v>
      </c>
      <c r="BX6" s="34">
        <f t="shared" si="8"/>
        <v>57.03</v>
      </c>
      <c r="BY6" s="34">
        <f t="shared" si="8"/>
        <v>55.84</v>
      </c>
      <c r="BZ6" s="34">
        <f t="shared" si="8"/>
        <v>57.08</v>
      </c>
      <c r="CA6" s="33" t="str">
        <f>IF(CA7="","",IF(CA7="-","【-】","【"&amp;SUBSTITUTE(TEXT(CA7,"#,##0.00"),"-","△")&amp;"】"))</f>
        <v>【60.55】</v>
      </c>
      <c r="CB6" s="34">
        <f>IF(CB7="",NA(),CB7)</f>
        <v>373.37</v>
      </c>
      <c r="CC6" s="34">
        <f t="shared" ref="CC6:CK6" si="9">IF(CC7="",NA(),CC7)</f>
        <v>401.48</v>
      </c>
      <c r="CD6" s="34">
        <f t="shared" si="9"/>
        <v>399.67</v>
      </c>
      <c r="CE6" s="34">
        <f t="shared" si="9"/>
        <v>401.1</v>
      </c>
      <c r="CF6" s="34">
        <f t="shared" si="9"/>
        <v>373.75</v>
      </c>
      <c r="CG6" s="34">
        <f t="shared" si="9"/>
        <v>266.57</v>
      </c>
      <c r="CH6" s="34">
        <f t="shared" si="9"/>
        <v>276.93</v>
      </c>
      <c r="CI6" s="34">
        <f t="shared" si="9"/>
        <v>283.73</v>
      </c>
      <c r="CJ6" s="34">
        <f t="shared" si="9"/>
        <v>287.57</v>
      </c>
      <c r="CK6" s="34">
        <f t="shared" si="9"/>
        <v>286.86</v>
      </c>
      <c r="CL6" s="33" t="str">
        <f>IF(CL7="","",IF(CL7="-","【-】","【"&amp;SUBSTITUTE(TEXT(CL7,"#,##0.00"),"-","△")&amp;"】"))</f>
        <v>【269.12】</v>
      </c>
      <c r="CM6" s="34">
        <f>IF(CM7="",NA(),CM7)</f>
        <v>96.15</v>
      </c>
      <c r="CN6" s="34">
        <f t="shared" ref="CN6:CV6" si="10">IF(CN7="",NA(),CN7)</f>
        <v>96.15</v>
      </c>
      <c r="CO6" s="34">
        <f t="shared" si="10"/>
        <v>96.15</v>
      </c>
      <c r="CP6" s="34">
        <f t="shared" si="10"/>
        <v>96.15</v>
      </c>
      <c r="CQ6" s="34">
        <f t="shared" si="10"/>
        <v>96.15</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303445</v>
      </c>
      <c r="D7" s="36">
        <v>47</v>
      </c>
      <c r="E7" s="36">
        <v>18</v>
      </c>
      <c r="F7" s="36">
        <v>0</v>
      </c>
      <c r="G7" s="36">
        <v>0</v>
      </c>
      <c r="H7" s="36" t="s">
        <v>109</v>
      </c>
      <c r="I7" s="36" t="s">
        <v>110</v>
      </c>
      <c r="J7" s="36" t="s">
        <v>111</v>
      </c>
      <c r="K7" s="36" t="s">
        <v>112</v>
      </c>
      <c r="L7" s="36" t="s">
        <v>113</v>
      </c>
      <c r="M7" s="36" t="s">
        <v>114</v>
      </c>
      <c r="N7" s="37" t="s">
        <v>115</v>
      </c>
      <c r="O7" s="37" t="s">
        <v>116</v>
      </c>
      <c r="P7" s="37">
        <v>5.22</v>
      </c>
      <c r="Q7" s="37">
        <v>100</v>
      </c>
      <c r="R7" s="37">
        <v>4200</v>
      </c>
      <c r="S7" s="37">
        <v>3126</v>
      </c>
      <c r="T7" s="37">
        <v>137.03</v>
      </c>
      <c r="U7" s="37">
        <v>22.81</v>
      </c>
      <c r="V7" s="37">
        <v>162</v>
      </c>
      <c r="W7" s="37">
        <v>0.26</v>
      </c>
      <c r="X7" s="37">
        <v>623.08000000000004</v>
      </c>
      <c r="Y7" s="37">
        <v>95.98</v>
      </c>
      <c r="Z7" s="37">
        <v>98.93</v>
      </c>
      <c r="AA7" s="37">
        <v>101.25</v>
      </c>
      <c r="AB7" s="37">
        <v>101.45</v>
      </c>
      <c r="AC7" s="37">
        <v>96.67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95.13</v>
      </c>
      <c r="BG7" s="37">
        <v>117.73</v>
      </c>
      <c r="BH7" s="37">
        <v>90.71</v>
      </c>
      <c r="BI7" s="37">
        <v>55.7</v>
      </c>
      <c r="BJ7" s="37">
        <v>0</v>
      </c>
      <c r="BK7" s="37">
        <v>446.63</v>
      </c>
      <c r="BL7" s="37">
        <v>416.91</v>
      </c>
      <c r="BM7" s="37">
        <v>392.19</v>
      </c>
      <c r="BN7" s="37">
        <v>413.5</v>
      </c>
      <c r="BO7" s="37">
        <v>407.42</v>
      </c>
      <c r="BP7" s="37">
        <v>329.28</v>
      </c>
      <c r="BQ7" s="37">
        <v>72.69</v>
      </c>
      <c r="BR7" s="37">
        <v>66.989999999999995</v>
      </c>
      <c r="BS7" s="37">
        <v>66.41</v>
      </c>
      <c r="BT7" s="37">
        <v>64.06</v>
      </c>
      <c r="BU7" s="37">
        <v>68.040000000000006</v>
      </c>
      <c r="BV7" s="37">
        <v>58.53</v>
      </c>
      <c r="BW7" s="37">
        <v>57.93</v>
      </c>
      <c r="BX7" s="37">
        <v>57.03</v>
      </c>
      <c r="BY7" s="37">
        <v>55.84</v>
      </c>
      <c r="BZ7" s="37">
        <v>57.08</v>
      </c>
      <c r="CA7" s="37">
        <v>60.55</v>
      </c>
      <c r="CB7" s="37">
        <v>373.37</v>
      </c>
      <c r="CC7" s="37">
        <v>401.48</v>
      </c>
      <c r="CD7" s="37">
        <v>399.67</v>
      </c>
      <c r="CE7" s="37">
        <v>401.1</v>
      </c>
      <c r="CF7" s="37">
        <v>373.75</v>
      </c>
      <c r="CG7" s="37">
        <v>266.57</v>
      </c>
      <c r="CH7" s="37">
        <v>276.93</v>
      </c>
      <c r="CI7" s="37">
        <v>283.73</v>
      </c>
      <c r="CJ7" s="37">
        <v>287.57</v>
      </c>
      <c r="CK7" s="37">
        <v>286.86</v>
      </c>
      <c r="CL7" s="37">
        <v>269.12</v>
      </c>
      <c r="CM7" s="37">
        <v>96.15</v>
      </c>
      <c r="CN7" s="37">
        <v>96.15</v>
      </c>
      <c r="CO7" s="37">
        <v>96.15</v>
      </c>
      <c r="CP7" s="37">
        <v>96.15</v>
      </c>
      <c r="CQ7" s="37">
        <v>96.15</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2019-01-23T02:32:19Z</cp:lastPrinted>
  <dcterms:created xsi:type="dcterms:W3CDTF">2018-12-03T09:40:25Z</dcterms:created>
  <dcterms:modified xsi:type="dcterms:W3CDTF">2019-02-07T05:59:47Z</dcterms:modified>
  <cp:category/>
</cp:coreProperties>
</file>