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gKaeBuhhC7I5lmvnmb60UtS5v7lbQpqzew/k8tkRz9X9207s0tKUOFkGNNIAzWfJPF72ZolZd3v0QgbAOiTsA==" workbookSaltValue="gC/F1xvrKjhypjMEib4Fw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<sst xmlns="http://schemas.openxmlformats.org/spreadsheetml/2006/main" count="240" uniqueCount="126">
  <si>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</si>
  <si>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</si>
  <si>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</si>
  <si>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</si>
  <si>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</si>
  <si>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</si>
  <si>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</si>
  <si>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</si>
  <si>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</si>
  <si>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</si>
  <si>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</si>
  <si>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</si>
  <si>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</si>
  <si>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</si>
  <si>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</si>
  <si>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</si>
  <si>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</si>
  <si>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</si>
  <si>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</si>
  <si>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</si>
  <si>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</si>
  <si>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</si>
  <si>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</si>
  <si>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</si>
  <si>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</si>
  <si>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</si>
  <si>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</si>
  <si>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</si>
  <si>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</si>
  <si>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</si>
  <si>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</si>
  <si>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</si>
  <si>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</si>
  <si>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</si>
  <si>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</si>
  <si>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</si>
  <si>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</si>
  <si>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</si>
  <si>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</si>
  <si>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</si>
  <si>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</si>
  <si>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</si>
  <si>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</si>
  <si>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</si>
  <si>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</si>
  <si>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</si>
  <si>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</si>
  <si>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</si>
  <si>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</si>
  <si>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</si>
  <si>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</si>
  <si>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</si>
  <si>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</si>
  <si>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</si>
  <si>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</si>
  <si>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</si>
  <si>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</si>
  <si>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</si>
  <si>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</si>
  <si>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</si>
  <si>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</si>
  <si>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</si>
  <si>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</si>
  <si>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</si>
  <si>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</si>
  <si>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</si>
  <si>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</si>
  <si>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</si>
  <si>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</si>
  <si>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</si>
  <si>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</si>
  <si>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</si>
  <si>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</si>
  <si>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</si>
  <si>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</si>
  <si>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</si>
  <si>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</si>
  <si>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</si>
  <si>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</si>
  <si>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</si>
  <si>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</si>
  <si>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</si>
  <si>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</si>
  <si>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</si>
  <si>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</si>
  <si>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</si>
  <si>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</si>
  <si>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</si>
  <si>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</si>
  <si>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</si>
  <si>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</si>
  <si>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</si>
  <si>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</si>
  <si>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</si>
  <si>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</si>
  <si>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</si>
  <si>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</si>
  <si>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</si>
  <si>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</si>
  <si>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</si>
  <si>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</si>
  <si>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</si>
  <si>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</si>
  <si>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</si>
  <si>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</si>
  <si>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</si>
  <si>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</si>
  <si>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</si>
  <si>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</si>
  <si>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</si>
  <si>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</si>
  <si>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</si>
  <si>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</si>
  <si>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</si>
  <si>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</si>
  <si>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</si>
  <si>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</si>
  <si>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</si>
  <si>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</si>
  <si>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</si>
  <si>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</si>
  <si>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</si>
  <si>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</si>
  <si>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100％を達成しているが、収入に占める一般会計繰入金の割合が大きいため⑤経費回収率は100％を大きく下回る。⑥汚水処理原価は減少傾向にあり、H29年度は類似団体平均を下回った。これにより⑤経費回収率も改善傾向にあるため、今後も継続した原価削減努力が重要である。
④企業債残高対事業規模比率は減少傾向かつ類似団体平均よりも大きく下回っており、財政状態は健全である。
⑦施設利用率は類似団体平均を上回っているが、⑧水洗化率は既に100％を達成していることや今後の人口減少を鑑みると、より適切な施設規模の検討が必要である。</t>
    <rPh sb="14" eb="16">
      <t>タッセイ</t>
    </rPh>
    <rPh sb="64" eb="66">
      <t>オスイ</t>
    </rPh>
    <rPh sb="66" eb="68">
      <t>ショリ</t>
    </rPh>
    <rPh sb="68" eb="70">
      <t>ゲンカ</t>
    </rPh>
    <rPh sb="71" eb="73">
      <t>ゲンショウ</t>
    </rPh>
    <rPh sb="73" eb="75">
      <t>ケイコウ</t>
    </rPh>
    <rPh sb="82" eb="84">
      <t>ネンド</t>
    </rPh>
    <rPh sb="85" eb="87">
      <t>ルイジ</t>
    </rPh>
    <rPh sb="87" eb="89">
      <t>ダンタイ</t>
    </rPh>
    <rPh sb="89" eb="91">
      <t>ヘイキン</t>
    </rPh>
    <rPh sb="92" eb="94">
      <t>シタマワ</t>
    </rPh>
    <rPh sb="105" eb="107">
      <t>カイシュウ</t>
    </rPh>
    <rPh sb="107" eb="108">
      <t>リツ</t>
    </rPh>
    <rPh sb="109" eb="111">
      <t>カイゼン</t>
    </rPh>
    <rPh sb="111" eb="113">
      <t>ケイコウ</t>
    </rPh>
    <rPh sb="119" eb="121">
      <t>コンゴ</t>
    </rPh>
    <rPh sb="122" eb="124">
      <t>ケイゾク</t>
    </rPh>
    <rPh sb="126" eb="128">
      <t>ゲンカ</t>
    </rPh>
    <rPh sb="128" eb="130">
      <t>サクゲン</t>
    </rPh>
    <rPh sb="130" eb="132">
      <t>ドリョク</t>
    </rPh>
    <rPh sb="133" eb="135">
      <t>ジュウヨウ</t>
    </rPh>
    <rPh sb="141" eb="143">
      <t>キギョウ</t>
    </rPh>
    <rPh sb="143" eb="144">
      <t>サイ</t>
    </rPh>
    <rPh sb="144" eb="146">
      <t>ザンダカ</t>
    </rPh>
    <rPh sb="146" eb="147">
      <t>タイ</t>
    </rPh>
    <rPh sb="147" eb="149">
      <t>ジギョウ</t>
    </rPh>
    <rPh sb="149" eb="151">
      <t>キボ</t>
    </rPh>
    <rPh sb="151" eb="153">
      <t>ヒリツ</t>
    </rPh>
    <rPh sb="154" eb="156">
      <t>ゲンショウ</t>
    </rPh>
    <rPh sb="156" eb="158">
      <t>ケイコウ</t>
    </rPh>
    <rPh sb="160" eb="162">
      <t>ルイジ</t>
    </rPh>
    <rPh sb="162" eb="164">
      <t>ダンタイ</t>
    </rPh>
    <rPh sb="164" eb="166">
      <t>ヘイキン</t>
    </rPh>
    <rPh sb="169" eb="170">
      <t>オオ</t>
    </rPh>
    <rPh sb="172" eb="174">
      <t>シタマワ</t>
    </rPh>
    <rPh sb="179" eb="181">
      <t>ザイセイ</t>
    </rPh>
    <rPh sb="181" eb="183">
      <t>ジョウタイ</t>
    </rPh>
    <rPh sb="184" eb="186">
      <t>ケンゼン</t>
    </rPh>
    <rPh sb="192" eb="194">
      <t>シセツ</t>
    </rPh>
    <rPh sb="194" eb="197">
      <t>リヨウリツ</t>
    </rPh>
    <rPh sb="198" eb="200">
      <t>ルイジ</t>
    </rPh>
    <rPh sb="200" eb="202">
      <t>ダンタイ</t>
    </rPh>
    <rPh sb="202" eb="204">
      <t>ヘイキン</t>
    </rPh>
    <rPh sb="205" eb="207">
      <t>ウワマワ</t>
    </rPh>
    <rPh sb="214" eb="217">
      <t>スイセンカ</t>
    </rPh>
    <rPh sb="217" eb="218">
      <t>リツ</t>
    </rPh>
    <rPh sb="219" eb="220">
      <t>スデ</t>
    </rPh>
    <rPh sb="226" eb="228">
      <t>タッセイ</t>
    </rPh>
    <rPh sb="235" eb="237">
      <t>コンゴ</t>
    </rPh>
    <rPh sb="238" eb="240">
      <t>ジンコウ</t>
    </rPh>
    <rPh sb="240" eb="242">
      <t>ゲンショウ</t>
    </rPh>
    <rPh sb="243" eb="244">
      <t>カンガ</t>
    </rPh>
    <rPh sb="250" eb="252">
      <t>テキセツ</t>
    </rPh>
    <rPh sb="253" eb="255">
      <t>シセツ</t>
    </rPh>
    <rPh sb="255" eb="257">
      <t>キボ</t>
    </rPh>
    <rPh sb="258" eb="260">
      <t>ケントウ</t>
    </rPh>
    <rPh sb="261" eb="263">
      <t>ヒツヨウ</t>
    </rPh>
    <phoneticPr fontId="4"/>
  </si>
  <si>
    <t>高野町では、公共下水道・特定環境保全公共下水道・農業集落排水・個別排水処理・生活排水処理と下水道事業を展開しており、下水道普及に努めている。この結果、類似団体平均を大きく上回る水洗化率を達成している。
このうち、農業集落排水は花坂地区の汚水処理を行っている。
収益性は上昇傾向にあるものの、一般会計繰入金への依存度は高く、今後もこの状態は継続するものと見込まれる。一般会計の負担軽減を図るためには、より一層の原価削減努力と無駄のない計画的な修繕・更新を進めるとともに、使用料の見直しについても検討していく必要がある。</t>
    <rPh sb="130" eb="133">
      <t>シュウエキセイ</t>
    </rPh>
    <rPh sb="134" eb="136">
      <t>ジョウショウ</t>
    </rPh>
    <rPh sb="136" eb="138">
      <t>ケイコウ</t>
    </rPh>
    <rPh sb="145" eb="147">
      <t>イッパン</t>
    </rPh>
    <rPh sb="147" eb="149">
      <t>カイケイ</t>
    </rPh>
    <rPh sb="149" eb="151">
      <t>クリイレ</t>
    </rPh>
    <rPh sb="151" eb="152">
      <t>キン</t>
    </rPh>
    <rPh sb="154" eb="157">
      <t>イゾンド</t>
    </rPh>
    <rPh sb="158" eb="159">
      <t>タカ</t>
    </rPh>
    <rPh sb="161" eb="163">
      <t>コンゴ</t>
    </rPh>
    <rPh sb="166" eb="168">
      <t>ジョウタイ</t>
    </rPh>
    <rPh sb="169" eb="171">
      <t>ケイゾク</t>
    </rPh>
    <rPh sb="176" eb="178">
      <t>ミコ</t>
    </rPh>
    <rPh sb="182" eb="184">
      <t>イッパン</t>
    </rPh>
    <rPh sb="184" eb="186">
      <t>カイケイ</t>
    </rPh>
    <rPh sb="187" eb="189">
      <t>フタン</t>
    </rPh>
    <rPh sb="189" eb="191">
      <t>ケイゲン</t>
    </rPh>
    <rPh sb="192" eb="193">
      <t>ハカ</t>
    </rPh>
    <rPh sb="201" eb="203">
      <t>イッソウ</t>
    </rPh>
    <rPh sb="204" eb="206">
      <t>ゲンカ</t>
    </rPh>
    <rPh sb="206" eb="208">
      <t>サクゲン</t>
    </rPh>
    <rPh sb="208" eb="210">
      <t>ドリョク</t>
    </rPh>
    <rPh sb="211" eb="213">
      <t>ムダ</t>
    </rPh>
    <rPh sb="216" eb="218">
      <t>ケイカク</t>
    </rPh>
    <rPh sb="218" eb="219">
      <t>テキ</t>
    </rPh>
    <rPh sb="220" eb="222">
      <t>シュウゼン</t>
    </rPh>
    <rPh sb="223" eb="225">
      <t>コウシン</t>
    </rPh>
    <rPh sb="226" eb="227">
      <t>スス</t>
    </rPh>
    <rPh sb="234" eb="237">
      <t>シヨウリョウ</t>
    </rPh>
    <rPh sb="238" eb="240">
      <t>ミナオ</t>
    </rPh>
    <rPh sb="246" eb="248">
      <t>ケントウ</t>
    </rPh>
    <rPh sb="252" eb="254">
      <t>ヒツヨウ</t>
    </rPh>
    <phoneticPr fontId="15"/>
  </si>
  <si>
    <t>供用開始が平成10年6月1日であり、管渠の耐用年数（50年）は経過していないため、管渠改善率は０％となっている。
将来的な更新・修繕費用の増加を見込み、計画的な状況調査と必要な箇所の更新・修繕による長寿命化が重要である。
また、機械装置等は経年劣化が進んでいるため、計画に基づく適切な更新投資により、ライフサイクルコストの削減に努めることが重要である。</t>
    <rPh sb="0" eb="2">
      <t>キョウヨウ</t>
    </rPh>
    <rPh sb="2" eb="4">
      <t>カイシ</t>
    </rPh>
    <rPh sb="5" eb="7">
      <t>ヘイセイ</t>
    </rPh>
    <rPh sb="9" eb="10">
      <t>ネン</t>
    </rPh>
    <rPh sb="11" eb="12">
      <t>ガツ</t>
    </rPh>
    <rPh sb="13" eb="14">
      <t>ニチ</t>
    </rPh>
    <rPh sb="18" eb="20">
      <t>カンキョ</t>
    </rPh>
    <rPh sb="21" eb="23">
      <t>タイヨウ</t>
    </rPh>
    <rPh sb="23" eb="25">
      <t>ネンスウ</t>
    </rPh>
    <rPh sb="28" eb="29">
      <t>ネン</t>
    </rPh>
    <rPh sb="31" eb="33">
      <t>ケイカ</t>
    </rPh>
    <rPh sb="41" eb="43">
      <t>カンキョ</t>
    </rPh>
    <rPh sb="43" eb="45">
      <t>カイゼン</t>
    </rPh>
    <rPh sb="45" eb="46">
      <t>リツ</t>
    </rPh>
    <rPh sb="99" eb="103">
      <t>チョウジュミョウカ</t>
    </rPh>
    <rPh sb="104" eb="106">
      <t>ジュウヨウ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</si>
</sst>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E2-4363-817C-E50EDDD566A9}"/>
            </c:ext>
          </c:extLst>
        </c:ser>
        <c:dLbls>
          <c:showLegendKey val="0"/>
          <c:showVal val="0"/>
          <c:showCatName val="0"/>
          <c:showSerName val="0"/>
          <c:showPercent val="0"/>
          <c:showBubbleSize val="0"/>
        </c:dLbls>
        <c:gapWidth val="150"/>
        <c:axId val="45701376"/>
        <c:axId val="4571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64E2-4363-817C-E50EDDD566A9}"/>
            </c:ext>
          </c:extLst>
        </c:ser>
        <c:dLbls>
          <c:showLegendKey val="0"/>
          <c:showVal val="0"/>
          <c:showCatName val="0"/>
          <c:showSerName val="0"/>
          <c:showPercent val="0"/>
          <c:showBubbleSize val="0"/>
        </c:dLbls>
        <c:marker val="1"/>
        <c:smooth val="0"/>
        <c:axId val="45701376"/>
        <c:axId val="45715840"/>
      </c:lineChart>
      <c:dateAx>
        <c:axId val="45701376"/>
        <c:scaling>
          <c:orientation val="minMax"/>
        </c:scaling>
        <c:delete val="1"/>
        <c:axPos val="b"/>
        <c:numFmt formatCode="ge" sourceLinked="1"/>
        <c:majorTickMark val="none"/>
        <c:minorTickMark val="none"/>
        <c:tickLblPos val="none"/>
        <c:crossAx val="45715840"/>
        <c:crosses val="autoZero"/>
        <c:auto val="1"/>
        <c:lblOffset val="100"/>
        <c:baseTimeUnit val="years"/>
      </c:dateAx>
      <c:valAx>
        <c:axId val="4571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61.73</c:v>
                </c:pt>
                <c:pt idx="1">
                  <c:v>64.2</c:v>
                </c:pt>
                <c:pt idx="2">
                  <c:v>69.14</c:v>
                </c:pt>
                <c:pt idx="3">
                  <c:v>60.49</c:v>
                </c:pt>
                <c:pt idx="4">
                  <c:v>62.96</c:v>
                </c:pt>
              </c:numCache>
            </c:numRef>
          </c:val>
          <c:extLst xmlns:c16r2="http://schemas.microsoft.com/office/drawing/2015/06/chart">
            <c:ext xmlns:c16="http://schemas.microsoft.com/office/drawing/2014/chart" uri="{C3380CC4-5D6E-409C-BE32-E72D297353CC}">
              <c16:uniqueId val="{00000000-5BC2-485B-95E3-25BF110ED7E9}"/>
            </c:ext>
          </c:extLst>
        </c:ser>
        <c:dLbls>
          <c:showLegendKey val="0"/>
          <c:showVal val="0"/>
          <c:showCatName val="0"/>
          <c:showSerName val="0"/>
          <c:showPercent val="0"/>
          <c:showBubbleSize val="0"/>
        </c:dLbls>
        <c:gapWidth val="150"/>
        <c:axId val="46311296"/>
        <c:axId val="4633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5BC2-485B-95E3-25BF110ED7E9}"/>
            </c:ext>
          </c:extLst>
        </c:ser>
        <c:dLbls>
          <c:showLegendKey val="0"/>
          <c:showVal val="0"/>
          <c:showCatName val="0"/>
          <c:showSerName val="0"/>
          <c:showPercent val="0"/>
          <c:showBubbleSize val="0"/>
        </c:dLbls>
        <c:marker val="1"/>
        <c:smooth val="0"/>
        <c:axId val="46311296"/>
        <c:axId val="46338048"/>
      </c:lineChart>
      <c:dateAx>
        <c:axId val="46311296"/>
        <c:scaling>
          <c:orientation val="minMax"/>
        </c:scaling>
        <c:delete val="1"/>
        <c:axPos val="b"/>
        <c:numFmt formatCode="ge" sourceLinked="1"/>
        <c:majorTickMark val="none"/>
        <c:minorTickMark val="none"/>
        <c:tickLblPos val="none"/>
        <c:crossAx val="46338048"/>
        <c:crosses val="autoZero"/>
        <c:auto val="1"/>
        <c:lblOffset val="100"/>
        <c:baseTimeUnit val="years"/>
      </c:dateAx>
      <c:valAx>
        <c:axId val="463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1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6E3E-4923-8BAF-E790141824F3}"/>
            </c:ext>
          </c:extLst>
        </c:ser>
        <c:dLbls>
          <c:showLegendKey val="0"/>
          <c:showVal val="0"/>
          <c:showCatName val="0"/>
          <c:showSerName val="0"/>
          <c:showPercent val="0"/>
          <c:showBubbleSize val="0"/>
        </c:dLbls>
        <c:gapWidth val="150"/>
        <c:axId val="46377216"/>
        <c:axId val="4638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6E3E-4923-8BAF-E790141824F3}"/>
            </c:ext>
          </c:extLst>
        </c:ser>
        <c:dLbls>
          <c:showLegendKey val="0"/>
          <c:showVal val="0"/>
          <c:showCatName val="0"/>
          <c:showSerName val="0"/>
          <c:showPercent val="0"/>
          <c:showBubbleSize val="0"/>
        </c:dLbls>
        <c:marker val="1"/>
        <c:smooth val="0"/>
        <c:axId val="46377216"/>
        <c:axId val="46387584"/>
      </c:lineChart>
      <c:dateAx>
        <c:axId val="46377216"/>
        <c:scaling>
          <c:orientation val="minMax"/>
        </c:scaling>
        <c:delete val="1"/>
        <c:axPos val="b"/>
        <c:numFmt formatCode="ge" sourceLinked="1"/>
        <c:majorTickMark val="none"/>
        <c:minorTickMark val="none"/>
        <c:tickLblPos val="none"/>
        <c:crossAx val="46387584"/>
        <c:crosses val="autoZero"/>
        <c:auto val="1"/>
        <c:lblOffset val="100"/>
        <c:baseTimeUnit val="years"/>
      </c:dateAx>
      <c:valAx>
        <c:axId val="4638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7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95.67</c:v>
                </c:pt>
                <c:pt idx="1">
                  <c:v>78.98</c:v>
                </c:pt>
                <c:pt idx="2">
                  <c:v>102.09</c:v>
                </c:pt>
                <c:pt idx="3">
                  <c:v>104.71</c:v>
                </c:pt>
                <c:pt idx="4">
                  <c:v>103.3</c:v>
                </c:pt>
              </c:numCache>
            </c:numRef>
          </c:val>
          <c:extLst xmlns:c16r2="http://schemas.microsoft.com/office/drawing/2015/06/chart">
            <c:ext xmlns:c16="http://schemas.microsoft.com/office/drawing/2014/chart" uri="{C3380CC4-5D6E-409C-BE32-E72D297353CC}">
              <c16:uniqueId val="{00000000-3ABD-4A69-A29C-AC9FD31C1AB6}"/>
            </c:ext>
          </c:extLst>
        </c:ser>
        <c:dLbls>
          <c:showLegendKey val="0"/>
          <c:showVal val="0"/>
          <c:showCatName val="0"/>
          <c:showSerName val="0"/>
          <c:showPercent val="0"/>
          <c:showBubbleSize val="0"/>
        </c:dLbls>
        <c:gapWidth val="150"/>
        <c:axId val="81685888"/>
        <c:axId val="4587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BD-4A69-A29C-AC9FD31C1AB6}"/>
            </c:ext>
          </c:extLst>
        </c:ser>
        <c:dLbls>
          <c:showLegendKey val="0"/>
          <c:showVal val="0"/>
          <c:showCatName val="0"/>
          <c:showSerName val="0"/>
          <c:showPercent val="0"/>
          <c:showBubbleSize val="0"/>
        </c:dLbls>
        <c:marker val="1"/>
        <c:smooth val="0"/>
        <c:axId val="81685888"/>
        <c:axId val="45876352"/>
      </c:lineChart>
      <c:dateAx>
        <c:axId val="81685888"/>
        <c:scaling>
          <c:orientation val="minMax"/>
        </c:scaling>
        <c:delete val="1"/>
        <c:axPos val="b"/>
        <c:numFmt formatCode="ge" sourceLinked="1"/>
        <c:majorTickMark val="none"/>
        <c:minorTickMark val="none"/>
        <c:tickLblPos val="none"/>
        <c:crossAx val="45876352"/>
        <c:crosses val="autoZero"/>
        <c:auto val="1"/>
        <c:lblOffset val="100"/>
        <c:baseTimeUnit val="years"/>
      </c:dateAx>
      <c:valAx>
        <c:axId val="4587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AA-4133-B27F-B0DB8436A197}"/>
            </c:ext>
          </c:extLst>
        </c:ser>
        <c:dLbls>
          <c:showLegendKey val="0"/>
          <c:showVal val="0"/>
          <c:showCatName val="0"/>
          <c:showSerName val="0"/>
          <c:showPercent val="0"/>
          <c:showBubbleSize val="0"/>
        </c:dLbls>
        <c:gapWidth val="150"/>
        <c:axId val="45894656"/>
        <c:axId val="4592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AA-4133-B27F-B0DB8436A197}"/>
            </c:ext>
          </c:extLst>
        </c:ser>
        <c:dLbls>
          <c:showLegendKey val="0"/>
          <c:showVal val="0"/>
          <c:showCatName val="0"/>
          <c:showSerName val="0"/>
          <c:showPercent val="0"/>
          <c:showBubbleSize val="0"/>
        </c:dLbls>
        <c:marker val="1"/>
        <c:smooth val="0"/>
        <c:axId val="45894656"/>
        <c:axId val="45925504"/>
      </c:lineChart>
      <c:dateAx>
        <c:axId val="45894656"/>
        <c:scaling>
          <c:orientation val="minMax"/>
        </c:scaling>
        <c:delete val="1"/>
        <c:axPos val="b"/>
        <c:numFmt formatCode="ge" sourceLinked="1"/>
        <c:majorTickMark val="none"/>
        <c:minorTickMark val="none"/>
        <c:tickLblPos val="none"/>
        <c:crossAx val="45925504"/>
        <c:crosses val="autoZero"/>
        <c:auto val="1"/>
        <c:lblOffset val="100"/>
        <c:baseTimeUnit val="years"/>
      </c:dateAx>
      <c:valAx>
        <c:axId val="4592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83-494E-9C92-E294BC5A61C8}"/>
            </c:ext>
          </c:extLst>
        </c:ser>
        <c:dLbls>
          <c:showLegendKey val="0"/>
          <c:showVal val="0"/>
          <c:showCatName val="0"/>
          <c:showSerName val="0"/>
          <c:showPercent val="0"/>
          <c:showBubbleSize val="0"/>
        </c:dLbls>
        <c:gapWidth val="150"/>
        <c:axId val="46325120"/>
        <c:axId val="4633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83-494E-9C92-E294BC5A61C8}"/>
            </c:ext>
          </c:extLst>
        </c:ser>
        <c:dLbls>
          <c:showLegendKey val="0"/>
          <c:showVal val="0"/>
          <c:showCatName val="0"/>
          <c:showSerName val="0"/>
          <c:showPercent val="0"/>
          <c:showBubbleSize val="0"/>
        </c:dLbls>
        <c:marker val="1"/>
        <c:smooth val="0"/>
        <c:axId val="46325120"/>
        <c:axId val="46331392"/>
      </c:lineChart>
      <c:dateAx>
        <c:axId val="46325120"/>
        <c:scaling>
          <c:orientation val="minMax"/>
        </c:scaling>
        <c:delete val="1"/>
        <c:axPos val="b"/>
        <c:numFmt formatCode="ge" sourceLinked="1"/>
        <c:majorTickMark val="none"/>
        <c:minorTickMark val="none"/>
        <c:tickLblPos val="none"/>
        <c:crossAx val="46331392"/>
        <c:crosses val="autoZero"/>
        <c:auto val="1"/>
        <c:lblOffset val="100"/>
        <c:baseTimeUnit val="years"/>
      </c:dateAx>
      <c:valAx>
        <c:axId val="4633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2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B2-4D76-BFC4-6C65F7D28D25}"/>
            </c:ext>
          </c:extLst>
        </c:ser>
        <c:dLbls>
          <c:showLegendKey val="0"/>
          <c:showVal val="0"/>
          <c:showCatName val="0"/>
          <c:showSerName val="0"/>
          <c:showPercent val="0"/>
          <c:showBubbleSize val="0"/>
        </c:dLbls>
        <c:gapWidth val="150"/>
        <c:axId val="46006656"/>
        <c:axId val="4600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B2-4D76-BFC4-6C65F7D28D25}"/>
            </c:ext>
          </c:extLst>
        </c:ser>
        <c:dLbls>
          <c:showLegendKey val="0"/>
          <c:showVal val="0"/>
          <c:showCatName val="0"/>
          <c:showSerName val="0"/>
          <c:showPercent val="0"/>
          <c:showBubbleSize val="0"/>
        </c:dLbls>
        <c:marker val="1"/>
        <c:smooth val="0"/>
        <c:axId val="46006656"/>
        <c:axId val="46008576"/>
      </c:lineChart>
      <c:dateAx>
        <c:axId val="46006656"/>
        <c:scaling>
          <c:orientation val="minMax"/>
        </c:scaling>
        <c:delete val="1"/>
        <c:axPos val="b"/>
        <c:numFmt formatCode="ge" sourceLinked="1"/>
        <c:majorTickMark val="none"/>
        <c:minorTickMark val="none"/>
        <c:tickLblPos val="none"/>
        <c:crossAx val="46008576"/>
        <c:crosses val="autoZero"/>
        <c:auto val="1"/>
        <c:lblOffset val="100"/>
        <c:baseTimeUnit val="years"/>
      </c:dateAx>
      <c:valAx>
        <c:axId val="4600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0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A5-40BD-85F8-35F29B2D36AF}"/>
            </c:ext>
          </c:extLst>
        </c:ser>
        <c:dLbls>
          <c:showLegendKey val="0"/>
          <c:showVal val="0"/>
          <c:showCatName val="0"/>
          <c:showSerName val="0"/>
          <c:showPercent val="0"/>
          <c:showBubbleSize val="0"/>
        </c:dLbls>
        <c:gapWidth val="150"/>
        <c:axId val="45738624"/>
        <c:axId val="4603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A5-40BD-85F8-35F29B2D36AF}"/>
            </c:ext>
          </c:extLst>
        </c:ser>
        <c:dLbls>
          <c:showLegendKey val="0"/>
          <c:showVal val="0"/>
          <c:showCatName val="0"/>
          <c:showSerName val="0"/>
          <c:showPercent val="0"/>
          <c:showBubbleSize val="0"/>
        </c:dLbls>
        <c:marker val="1"/>
        <c:smooth val="0"/>
        <c:axId val="45738624"/>
        <c:axId val="46039808"/>
      </c:lineChart>
      <c:dateAx>
        <c:axId val="45738624"/>
        <c:scaling>
          <c:orientation val="minMax"/>
        </c:scaling>
        <c:delete val="1"/>
        <c:axPos val="b"/>
        <c:numFmt formatCode="ge" sourceLinked="1"/>
        <c:majorTickMark val="none"/>
        <c:minorTickMark val="none"/>
        <c:tickLblPos val="none"/>
        <c:crossAx val="46039808"/>
        <c:crosses val="autoZero"/>
        <c:auto val="1"/>
        <c:lblOffset val="100"/>
        <c:baseTimeUnit val="years"/>
      </c:dateAx>
      <c:valAx>
        <c:axId val="4603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3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504.21</c:v>
                </c:pt>
                <c:pt idx="1">
                  <c:v>436.09</c:v>
                </c:pt>
                <c:pt idx="2">
                  <c:v>372.61</c:v>
                </c:pt>
                <c:pt idx="3">
                  <c:v>294.92</c:v>
                </c:pt>
                <c:pt idx="4">
                  <c:v>200.67</c:v>
                </c:pt>
              </c:numCache>
            </c:numRef>
          </c:val>
          <c:extLst xmlns:c16r2="http://schemas.microsoft.com/office/drawing/2015/06/chart">
            <c:ext xmlns:c16="http://schemas.microsoft.com/office/drawing/2014/chart" uri="{C3380CC4-5D6E-409C-BE32-E72D297353CC}">
              <c16:uniqueId val="{00000000-5FF6-4E91-94A0-E40FE5C42B27}"/>
            </c:ext>
          </c:extLst>
        </c:ser>
        <c:dLbls>
          <c:showLegendKey val="0"/>
          <c:showVal val="0"/>
          <c:showCatName val="0"/>
          <c:showSerName val="0"/>
          <c:showPercent val="0"/>
          <c:showBubbleSize val="0"/>
        </c:dLbls>
        <c:gapWidth val="150"/>
        <c:axId val="46087168"/>
        <c:axId val="4609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5FF6-4E91-94A0-E40FE5C42B27}"/>
            </c:ext>
          </c:extLst>
        </c:ser>
        <c:dLbls>
          <c:showLegendKey val="0"/>
          <c:showVal val="0"/>
          <c:showCatName val="0"/>
          <c:showSerName val="0"/>
          <c:showPercent val="0"/>
          <c:showBubbleSize val="0"/>
        </c:dLbls>
        <c:marker val="1"/>
        <c:smooth val="0"/>
        <c:axId val="46087168"/>
        <c:axId val="46097536"/>
      </c:lineChart>
      <c:dateAx>
        <c:axId val="46087168"/>
        <c:scaling>
          <c:orientation val="minMax"/>
        </c:scaling>
        <c:delete val="1"/>
        <c:axPos val="b"/>
        <c:numFmt formatCode="ge" sourceLinked="1"/>
        <c:majorTickMark val="none"/>
        <c:minorTickMark val="none"/>
        <c:tickLblPos val="none"/>
        <c:crossAx val="46097536"/>
        <c:crosses val="autoZero"/>
        <c:auto val="1"/>
        <c:lblOffset val="100"/>
        <c:baseTimeUnit val="years"/>
      </c:dateAx>
      <c:valAx>
        <c:axId val="4609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44.31</c:v>
                </c:pt>
                <c:pt idx="1">
                  <c:v>45.13</c:v>
                </c:pt>
                <c:pt idx="2">
                  <c:v>24.98</c:v>
                </c:pt>
                <c:pt idx="3">
                  <c:v>46.81</c:v>
                </c:pt>
                <c:pt idx="4">
                  <c:v>57.53</c:v>
                </c:pt>
              </c:numCache>
            </c:numRef>
          </c:val>
          <c:extLst xmlns:c16r2="http://schemas.microsoft.com/office/drawing/2015/06/chart">
            <c:ext xmlns:c16="http://schemas.microsoft.com/office/drawing/2014/chart" uri="{C3380CC4-5D6E-409C-BE32-E72D297353CC}">
              <c16:uniqueId val="{00000000-6438-40BF-A8A5-69A434EEEAA5}"/>
            </c:ext>
          </c:extLst>
        </c:ser>
        <c:dLbls>
          <c:showLegendKey val="0"/>
          <c:showVal val="0"/>
          <c:showCatName val="0"/>
          <c:showSerName val="0"/>
          <c:showPercent val="0"/>
          <c:showBubbleSize val="0"/>
        </c:dLbls>
        <c:gapWidth val="150"/>
        <c:axId val="46108032"/>
        <c:axId val="4620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6438-40BF-A8A5-69A434EEEAA5}"/>
            </c:ext>
          </c:extLst>
        </c:ser>
        <c:dLbls>
          <c:showLegendKey val="0"/>
          <c:showVal val="0"/>
          <c:showCatName val="0"/>
          <c:showSerName val="0"/>
          <c:showPercent val="0"/>
          <c:showBubbleSize val="0"/>
        </c:dLbls>
        <c:marker val="1"/>
        <c:smooth val="0"/>
        <c:axId val="46108032"/>
        <c:axId val="46208512"/>
      </c:lineChart>
      <c:dateAx>
        <c:axId val="46108032"/>
        <c:scaling>
          <c:orientation val="minMax"/>
        </c:scaling>
        <c:delete val="1"/>
        <c:axPos val="b"/>
        <c:numFmt formatCode="ge" sourceLinked="1"/>
        <c:majorTickMark val="none"/>
        <c:minorTickMark val="none"/>
        <c:tickLblPos val="none"/>
        <c:crossAx val="46208512"/>
        <c:crosses val="autoZero"/>
        <c:auto val="1"/>
        <c:lblOffset val="100"/>
        <c:baseTimeUnit val="years"/>
      </c:dateAx>
      <c:valAx>
        <c:axId val="4620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290.10000000000002</c:v>
                </c:pt>
                <c:pt idx="1">
                  <c:v>306.39</c:v>
                </c:pt>
                <c:pt idx="2">
                  <c:v>518.88</c:v>
                </c:pt>
                <c:pt idx="3">
                  <c:v>337.18</c:v>
                </c:pt>
                <c:pt idx="4">
                  <c:v>236.96</c:v>
                </c:pt>
              </c:numCache>
            </c:numRef>
          </c:val>
          <c:extLst xmlns:c16r2="http://schemas.microsoft.com/office/drawing/2015/06/chart">
            <c:ext xmlns:c16="http://schemas.microsoft.com/office/drawing/2014/chart" uri="{C3380CC4-5D6E-409C-BE32-E72D297353CC}">
              <c16:uniqueId val="{00000000-DB65-419E-9420-4026D1153AA1}"/>
            </c:ext>
          </c:extLst>
        </c:ser>
        <c:dLbls>
          <c:showLegendKey val="0"/>
          <c:showVal val="0"/>
          <c:showCatName val="0"/>
          <c:showSerName val="0"/>
          <c:showPercent val="0"/>
          <c:showBubbleSize val="0"/>
        </c:dLbls>
        <c:gapWidth val="150"/>
        <c:axId val="46217088"/>
        <c:axId val="4623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DB65-419E-9420-4026D1153AA1}"/>
            </c:ext>
          </c:extLst>
        </c:ser>
        <c:dLbls>
          <c:showLegendKey val="0"/>
          <c:showVal val="0"/>
          <c:showCatName val="0"/>
          <c:showSerName val="0"/>
          <c:showPercent val="0"/>
          <c:showBubbleSize val="0"/>
        </c:dLbls>
        <c:marker val="1"/>
        <c:smooth val="0"/>
        <c:axId val="46217088"/>
        <c:axId val="46231552"/>
      </c:lineChart>
      <c:dateAx>
        <c:axId val="46217088"/>
        <c:scaling>
          <c:orientation val="minMax"/>
        </c:scaling>
        <c:delete val="1"/>
        <c:axPos val="b"/>
        <c:numFmt formatCode="ge" sourceLinked="1"/>
        <c:majorTickMark val="none"/>
        <c:minorTickMark val="none"/>
        <c:tickLblPos val="none"/>
        <c:crossAx val="46231552"/>
        <c:crosses val="autoZero"/>
        <c:auto val="1"/>
        <c:lblOffset val="100"/>
        <c:baseTimeUnit val="years"/>
      </c:dateAx>
      <c:valAx>
        <c:axId val="4623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1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和歌山県　高野町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3126</v>
      </c>
      <c r="AM8" s="49"/>
      <c r="AN8" s="49"/>
      <c r="AO8" s="49"/>
      <c r="AP8" s="49"/>
      <c r="AQ8" s="49"/>
      <c r="AR8" s="49"/>
      <c r="AS8" s="49"/>
      <c r="AT8" s="44">
        <f>データ!T6</f>
        <v>137.03</v>
      </c>
      <c r="AU8" s="44"/>
      <c r="AV8" s="44"/>
      <c r="AW8" s="44"/>
      <c r="AX8" s="44"/>
      <c r="AY8" s="44"/>
      <c r="AZ8" s="44"/>
      <c r="BA8" s="44"/>
      <c r="BB8" s="44">
        <f>データ!U6</f>
        <v>22.81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3.32</v>
      </c>
      <c r="Q10" s="44"/>
      <c r="R10" s="44"/>
      <c r="S10" s="44"/>
      <c r="T10" s="44"/>
      <c r="U10" s="44"/>
      <c r="V10" s="44"/>
      <c r="W10" s="44">
        <f>データ!Q6</f>
        <v>100</v>
      </c>
      <c r="X10" s="44"/>
      <c r="Y10" s="44"/>
      <c r="Z10" s="44"/>
      <c r="AA10" s="44"/>
      <c r="AB10" s="44"/>
      <c r="AC10" s="44"/>
      <c r="AD10" s="49">
        <f>データ!R6</f>
        <v>3400</v>
      </c>
      <c r="AE10" s="49"/>
      <c r="AF10" s="49"/>
      <c r="AG10" s="49"/>
      <c r="AH10" s="49"/>
      <c r="AI10" s="49"/>
      <c r="AJ10" s="49"/>
      <c r="AK10" s="2"/>
      <c r="AL10" s="49">
        <f>データ!V6</f>
        <v>103</v>
      </c>
      <c r="AM10" s="49"/>
      <c r="AN10" s="49"/>
      <c r="AO10" s="49"/>
      <c r="AP10" s="49"/>
      <c r="AQ10" s="49"/>
      <c r="AR10" s="49"/>
      <c r="AS10" s="49"/>
      <c r="AT10" s="44">
        <f>データ!W6</f>
        <v>0.31</v>
      </c>
      <c r="AU10" s="44"/>
      <c r="AV10" s="44"/>
      <c r="AW10" s="44"/>
      <c r="AX10" s="44"/>
      <c r="AY10" s="44"/>
      <c r="AZ10" s="44"/>
      <c r="BA10" s="44"/>
      <c r="BB10" s="44">
        <f>データ!X6</f>
        <v>332.26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xB4AFg06W9Gs3nrrrlK2RpbPbIywK2vLA/CZKs4JITmdrtjx1CR3yar+Z7mDVWF9Ckd+8M7nk0RYMcyyEV3fQw==" saltValue="UmMCfBMz+7pvmyQVE6T+s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303445</v>
      </c>
      <c r="D6" s="32">
        <f t="shared" si="3"/>
        <v>47</v>
      </c>
      <c r="E6" s="32">
        <f t="shared" si="3"/>
        <v>17</v>
      </c>
      <c r="F6" s="32">
        <f t="shared" si="3"/>
        <v>5</v>
      </c>
      <c r="G6" s="32">
        <f t="shared" si="3"/>
        <v>0</v>
      </c>
      <c r="H6" s="32" t="str">
        <f t="shared" si="3"/>
        <v>和歌山県　高野町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3.32</v>
      </c>
      <c r="Q6" s="33">
        <f t="shared" si="3"/>
        <v>100</v>
      </c>
      <c r="R6" s="33">
        <f t="shared" si="3"/>
        <v>3400</v>
      </c>
      <c r="S6" s="33">
        <f t="shared" si="3"/>
        <v>3126</v>
      </c>
      <c r="T6" s="33">
        <f t="shared" si="3"/>
        <v>137.03</v>
      </c>
      <c r="U6" s="33">
        <f t="shared" si="3"/>
        <v>22.81</v>
      </c>
      <c r="V6" s="33">
        <f t="shared" si="3"/>
        <v>103</v>
      </c>
      <c r="W6" s="33">
        <f t="shared" si="3"/>
        <v>0.31</v>
      </c>
      <c r="X6" s="33">
        <f t="shared" si="3"/>
        <v>332.26</v>
      </c>
      <c r="Y6" s="34">
        <f>IF(Y7="",NA(),Y7)</f>
        <v>95.67</v>
      </c>
      <c r="Z6" s="34">
        <f t="shared" ref="Z6:AH6" si="4">IF(Z7="",NA(),Z7)</f>
        <v>78.98</v>
      </c>
      <c r="AA6" s="34">
        <f t="shared" si="4"/>
        <v>102.09</v>
      </c>
      <c r="AB6" s="34">
        <f t="shared" si="4"/>
        <v>104.71</v>
      </c>
      <c r="AC6" s="34">
        <f t="shared" si="4"/>
        <v>103.3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504.21</v>
      </c>
      <c r="BG6" s="34">
        <f t="shared" ref="BG6:BO6" si="7">IF(BG7="",NA(),BG7)</f>
        <v>436.09</v>
      </c>
      <c r="BH6" s="34">
        <f t="shared" si="7"/>
        <v>372.61</v>
      </c>
      <c r="BI6" s="34">
        <f t="shared" si="7"/>
        <v>294.92</v>
      </c>
      <c r="BJ6" s="34">
        <f t="shared" si="7"/>
        <v>200.67</v>
      </c>
      <c r="BK6" s="34">
        <f t="shared" si="7"/>
        <v>1126.77</v>
      </c>
      <c r="BL6" s="34">
        <f t="shared" si="7"/>
        <v>1044.8</v>
      </c>
      <c r="BM6" s="34">
        <f t="shared" si="7"/>
        <v>1081.8</v>
      </c>
      <c r="BN6" s="34">
        <f t="shared" si="7"/>
        <v>974.93</v>
      </c>
      <c r="BO6" s="34">
        <f t="shared" si="7"/>
        <v>855.8</v>
      </c>
      <c r="BP6" s="33" t="str">
        <f>IF(BP7="","",IF(BP7="-","【-】","【"&amp;SUBSTITUTE(TEXT(BP7,"#,##0.00"),"-","△")&amp;"】"))</f>
        <v>【814.89】</v>
      </c>
      <c r="BQ6" s="34">
        <f>IF(BQ7="",NA(),BQ7)</f>
        <v>44.31</v>
      </c>
      <c r="BR6" s="34">
        <f t="shared" ref="BR6:BZ6" si="8">IF(BR7="",NA(),BR7)</f>
        <v>45.13</v>
      </c>
      <c r="BS6" s="34">
        <f t="shared" si="8"/>
        <v>24.98</v>
      </c>
      <c r="BT6" s="34">
        <f t="shared" si="8"/>
        <v>46.81</v>
      </c>
      <c r="BU6" s="34">
        <f t="shared" si="8"/>
        <v>57.53</v>
      </c>
      <c r="BV6" s="34">
        <f t="shared" si="8"/>
        <v>50.9</v>
      </c>
      <c r="BW6" s="34">
        <f t="shared" si="8"/>
        <v>50.82</v>
      </c>
      <c r="BX6" s="34">
        <f t="shared" si="8"/>
        <v>52.19</v>
      </c>
      <c r="BY6" s="34">
        <f t="shared" si="8"/>
        <v>55.32</v>
      </c>
      <c r="BZ6" s="34">
        <f t="shared" si="8"/>
        <v>59.8</v>
      </c>
      <c r="CA6" s="33" t="str">
        <f>IF(CA7="","",IF(CA7="-","【-】","【"&amp;SUBSTITUTE(TEXT(CA7,"#,##0.00"),"-","△")&amp;"】"))</f>
        <v>【60.64】</v>
      </c>
      <c r="CB6" s="34">
        <f>IF(CB7="",NA(),CB7)</f>
        <v>290.10000000000002</v>
      </c>
      <c r="CC6" s="34">
        <f t="shared" ref="CC6:CK6" si="9">IF(CC7="",NA(),CC7)</f>
        <v>306.39</v>
      </c>
      <c r="CD6" s="34">
        <f t="shared" si="9"/>
        <v>518.88</v>
      </c>
      <c r="CE6" s="34">
        <f t="shared" si="9"/>
        <v>337.18</v>
      </c>
      <c r="CF6" s="34">
        <f t="shared" si="9"/>
        <v>236.96</v>
      </c>
      <c r="CG6" s="34">
        <f t="shared" si="9"/>
        <v>293.27</v>
      </c>
      <c r="CH6" s="34">
        <f t="shared" si="9"/>
        <v>300.52</v>
      </c>
      <c r="CI6" s="34">
        <f t="shared" si="9"/>
        <v>296.14</v>
      </c>
      <c r="CJ6" s="34">
        <f t="shared" si="9"/>
        <v>283.17</v>
      </c>
      <c r="CK6" s="34">
        <f t="shared" si="9"/>
        <v>263.76</v>
      </c>
      <c r="CL6" s="33" t="str">
        <f>IF(CL7="","",IF(CL7="-","【-】","【"&amp;SUBSTITUTE(TEXT(CL7,"#,##0.00"),"-","△")&amp;"】"))</f>
        <v>【255.52】</v>
      </c>
      <c r="CM6" s="34">
        <f>IF(CM7="",NA(),CM7)</f>
        <v>61.73</v>
      </c>
      <c r="CN6" s="34">
        <f t="shared" ref="CN6:CV6" si="10">IF(CN7="",NA(),CN7)</f>
        <v>64.2</v>
      </c>
      <c r="CO6" s="34">
        <f t="shared" si="10"/>
        <v>69.14</v>
      </c>
      <c r="CP6" s="34">
        <f t="shared" si="10"/>
        <v>60.49</v>
      </c>
      <c r="CQ6" s="34">
        <f t="shared" si="10"/>
        <v>62.96</v>
      </c>
      <c r="CR6" s="34">
        <f t="shared" si="10"/>
        <v>53.78</v>
      </c>
      <c r="CS6" s="34">
        <f t="shared" si="10"/>
        <v>53.24</v>
      </c>
      <c r="CT6" s="34">
        <f t="shared" si="10"/>
        <v>52.31</v>
      </c>
      <c r="CU6" s="34">
        <f t="shared" si="10"/>
        <v>60.65</v>
      </c>
      <c r="CV6" s="34">
        <f t="shared" si="10"/>
        <v>51.75</v>
      </c>
      <c r="CW6" s="33" t="str">
        <f>IF(CW7="","",IF(CW7="-","【-】","【"&amp;SUBSTITUTE(TEXT(CW7,"#,##0.00"),"-","△")&amp;"】"))</f>
        <v>【52.49】</v>
      </c>
      <c r="CX6" s="34">
        <f>IF(CX7="",NA(),CX7)</f>
        <v>100</v>
      </c>
      <c r="CY6" s="34">
        <f t="shared" ref="CY6:DG6" si="11">IF(CY7="",NA(),CY7)</f>
        <v>100</v>
      </c>
      <c r="CZ6" s="34">
        <f t="shared" si="11"/>
        <v>100</v>
      </c>
      <c r="DA6" s="34">
        <f t="shared" si="11"/>
        <v>100</v>
      </c>
      <c r="DB6" s="34">
        <f t="shared" si="11"/>
        <v>100</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303445</v>
      </c>
      <c r="D7" s="36">
        <v>47</v>
      </c>
      <c r="E7" s="36">
        <v>17</v>
      </c>
      <c r="F7" s="36">
        <v>5</v>
      </c>
      <c r="G7" s="36">
        <v>0</v>
      </c>
      <c r="H7" s="36" t="s">
        <v>110</v>
      </c>
      <c r="I7" s="36" t="s">
        <v>111</v>
      </c>
      <c r="J7" s="36" t="s">
        <v>112</v>
      </c>
      <c r="K7" s="36" t="s">
        <v>113</v>
      </c>
      <c r="L7" s="36" t="s">
        <v>114</v>
      </c>
      <c r="M7" s="36" t="s">
        <v>115</v>
      </c>
      <c r="N7" s="37" t="s">
        <v>116</v>
      </c>
      <c r="O7" s="37" t="s">
        <v>117</v>
      </c>
      <c r="P7" s="37">
        <v>3.32</v>
      </c>
      <c r="Q7" s="37">
        <v>100</v>
      </c>
      <c r="R7" s="37">
        <v>3400</v>
      </c>
      <c r="S7" s="37">
        <v>3126</v>
      </c>
      <c r="T7" s="37">
        <v>137.03</v>
      </c>
      <c r="U7" s="37">
        <v>22.81</v>
      </c>
      <c r="V7" s="37">
        <v>103</v>
      </c>
      <c r="W7" s="37">
        <v>0.31</v>
      </c>
      <c r="X7" s="37">
        <v>332.26</v>
      </c>
      <c r="Y7" s="37">
        <v>95.67</v>
      </c>
      <c r="Z7" s="37">
        <v>78.98</v>
      </c>
      <c r="AA7" s="37">
        <v>102.09</v>
      </c>
      <c r="AB7" s="37">
        <v>104.71</v>
      </c>
      <c r="AC7" s="37">
        <v>103.3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504.21</v>
      </c>
      <c r="BG7" s="37">
        <v>436.09</v>
      </c>
      <c r="BH7" s="37">
        <v>372.61</v>
      </c>
      <c r="BI7" s="37">
        <v>294.92</v>
      </c>
      <c r="BJ7" s="37">
        <v>200.67</v>
      </c>
      <c r="BK7" s="37">
        <v>1126.77</v>
      </c>
      <c r="BL7" s="37">
        <v>1044.8</v>
      </c>
      <c r="BM7" s="37">
        <v>1081.8</v>
      </c>
      <c r="BN7" s="37">
        <v>974.93</v>
      </c>
      <c r="BO7" s="37">
        <v>855.8</v>
      </c>
      <c r="BP7" s="37">
        <v>814.89</v>
      </c>
      <c r="BQ7" s="37">
        <v>44.31</v>
      </c>
      <c r="BR7" s="37">
        <v>45.13</v>
      </c>
      <c r="BS7" s="37">
        <v>24.98</v>
      </c>
      <c r="BT7" s="37">
        <v>46.81</v>
      </c>
      <c r="BU7" s="37">
        <v>57.53</v>
      </c>
      <c r="BV7" s="37">
        <v>50.9</v>
      </c>
      <c r="BW7" s="37">
        <v>50.82</v>
      </c>
      <c r="BX7" s="37">
        <v>52.19</v>
      </c>
      <c r="BY7" s="37">
        <v>55.32</v>
      </c>
      <c r="BZ7" s="37">
        <v>59.8</v>
      </c>
      <c r="CA7" s="37">
        <v>60.64</v>
      </c>
      <c r="CB7" s="37">
        <v>290.10000000000002</v>
      </c>
      <c r="CC7" s="37">
        <v>306.39</v>
      </c>
      <c r="CD7" s="37">
        <v>518.88</v>
      </c>
      <c r="CE7" s="37">
        <v>337.18</v>
      </c>
      <c r="CF7" s="37">
        <v>236.96</v>
      </c>
      <c r="CG7" s="37">
        <v>293.27</v>
      </c>
      <c r="CH7" s="37">
        <v>300.52</v>
      </c>
      <c r="CI7" s="37">
        <v>296.14</v>
      </c>
      <c r="CJ7" s="37">
        <v>283.17</v>
      </c>
      <c r="CK7" s="37">
        <v>263.76</v>
      </c>
      <c r="CL7" s="37">
        <v>255.52</v>
      </c>
      <c r="CM7" s="37">
        <v>61.73</v>
      </c>
      <c r="CN7" s="37">
        <v>64.2</v>
      </c>
      <c r="CO7" s="37">
        <v>69.14</v>
      </c>
      <c r="CP7" s="37">
        <v>60.49</v>
      </c>
      <c r="CQ7" s="37">
        <v>62.96</v>
      </c>
      <c r="CR7" s="37">
        <v>53.78</v>
      </c>
      <c r="CS7" s="37">
        <v>53.24</v>
      </c>
      <c r="CT7" s="37">
        <v>52.31</v>
      </c>
      <c r="CU7" s="37">
        <v>60.65</v>
      </c>
      <c r="CV7" s="37">
        <v>51.75</v>
      </c>
      <c r="CW7" s="37">
        <v>52.49</v>
      </c>
      <c r="CX7" s="37">
        <v>100</v>
      </c>
      <c r="CY7" s="37">
        <v>100</v>
      </c>
      <c r="CZ7" s="37">
        <v>100</v>
      </c>
      <c r="DA7" s="37">
        <v>100</v>
      </c>
      <c r="DB7" s="37">
        <v>100</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2019-01-23T01:34:51Z</cp:lastPrinted>
  <dcterms:created xsi:type="dcterms:W3CDTF">2018-12-03T09:27:16Z</dcterms:created>
  <dcterms:modified xsi:type="dcterms:W3CDTF">2019-02-07T06:00:10Z</dcterms:modified>
  <cp:category/>
</cp:coreProperties>
</file>