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DcAMyenmDhRZae0CP/Sx0+G0h8lue1yMtXRpcwRi1iCa4+C6EhGHL/6pzH/P8EJk+SRq+8uEKQ7anGJxFJ/Tg==" workbookSaltValue="+K8O4YCcuWq9ATWq9+SuHg==" workbookSpinCount="100000" lockStructure="1"/>
  <bookViews>
    <workbookView xWindow="0" yWindow="0" windowWidth="14385" windowHeight="669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O6" i="5"/>
  <c r="I10" i="4" s="1"/>
  <c r="N6" i="5"/>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10" i="4"/>
  <c r="BB8" i="4"/>
  <c r="AL8" i="4"/>
  <c r="W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<sst xmlns="http://schemas.openxmlformats.org/spreadsheetml/2006/main" count="237" uniqueCount="124">
  <si>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</si>
  <si>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</si>
  <si>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</si>
  <si>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</si>
  <si>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</si>
  <si>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</si>
  <si>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</si>
  <si>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</si>
  <si>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</si>
  <si>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</si>
  <si>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</si>
  <si>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</si>
  <si>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</si>
  <si>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</si>
  <si>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</si>
  <si>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</si>
  <si>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</si>
  <si>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</si>
  <si>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</si>
  <si>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</si>
  <si>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</si>
  <si>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</si>
  <si>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</si>
  <si>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</si>
  <si>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</si>
  <si>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</si>
  <si>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</si>
  <si>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</si>
  <si>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</si>
  <si>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</si>
  <si>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</si>
  <si>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</si>
  <si>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</si>
  <si>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</si>
  <si>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</si>
  <si>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</si>
  <si>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</si>
  <si>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</si>
  <si>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</si>
  <si>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</si>
  <si>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</si>
  <si>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</si>
  <si>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</si>
  <si>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</si>
  <si>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</si>
  <si>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</si>
  <si>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</si>
  <si>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</si>
  <si>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</si>
  <si>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</si>
  <si>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</si>
  <si>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</si>
  <si>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</si>
  <si>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</si>
  <si>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</si>
  <si>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</si>
  <si>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</si>
  <si>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</si>
  <si>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</si>
  <si>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</si>
  <si>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</si>
  <si>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</si>
  <si>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</si>
  <si>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</si>
  <si>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</si>
  <si>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</si>
  <si>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</si>
  <si>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</si>
  <si>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</si>
  <si>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</si>
  <si>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</si>
  <si>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</si>
  <si>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</si>
  <si>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</si>
  <si>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</si>
  <si>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</si>
  <si>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</si>
  <si>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</si>
  <si>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</si>
  <si>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</si>
  <si>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</si>
  <si>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</si>
  <si>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</si>
  <si>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</si>
  <si>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</si>
  <si>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</si>
  <si>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</si>
  <si>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</si>
  <si>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</si>
  <si>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</si>
  <si>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</si>
  <si>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</si>
  <si>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</si>
  <si>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</si>
  <si>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</si>
  <si>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</si>
  <si>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</si>
  <si>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</si>
  <si>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</si>
  <si>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</si>
  <si>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</si>
  <si>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</si>
  <si>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</si>
  <si>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</si>
  <si>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</si>
  <si>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</si>
  <si>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</si>
  <si>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</si>
  <si>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</si>
  <si>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</si>
  <si>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</si>
  <si>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</si>
  <si>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</si>
  <si>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</si>
  <si>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</si>
  <si>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</si>
  <si>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</si>
  <si>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</si>
  <si>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</si>
  <si>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</si>
  <si>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</si>
  <si>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第２次拡張事業の管路更新後は更新実績がなく、更新ペースが非常に遅くなっているが、管路及び配給水管の老朽化で漏水が頻繁に起こっているなど、管路経年化が著しい状況である。水道水を今後も安定的に供給するためには、早急な更新投資の必要性が高いが、今の経営状態では財源の確保が難しい状況である。</t>
    <rPh sb="81" eb="82">
      <t>イチジル</t>
    </rPh>
    <rPh sb="84" eb="86">
      <t>ジョウキョウ</t>
    </rPh>
    <rPh sb="90" eb="93">
      <t>スイドウスイ</t>
    </rPh>
    <rPh sb="94" eb="96">
      <t>コンゴ</t>
    </rPh>
    <rPh sb="97" eb="100">
      <t>アンテイテキ</t>
    </rPh>
    <rPh sb="101" eb="103">
      <t>キョウキュウ</t>
    </rPh>
    <rPh sb="110" eb="112">
      <t>ソウキュウ</t>
    </rPh>
    <rPh sb="126" eb="127">
      <t>イマ</t>
    </rPh>
    <rPh sb="128" eb="130">
      <t>ケイエイ</t>
    </rPh>
    <rPh sb="130" eb="132">
      <t>ジョウタイ</t>
    </rPh>
    <rPh sb="140" eb="141">
      <t>ムズカ</t>
    </rPh>
    <rPh sb="143" eb="145">
      <t>ジョウキョウ</t>
    </rPh>
    <phoneticPr fontId="16"/>
  </si>
  <si>
    <t>簡易水道事業は人口減少が著しく、高齢化率も６５％に達しており、経営環境は年々厳しさを増している。①収益的収支比率は料金収入が微増し、委託料などの費用が減少したため、前年度よりは改善したが、類似団体平均は下回る結果となった。
④企業債残高対給水収益比率は、新たな起債を行っていないため、毎期減少にあるが、年間の料金収入の約14倍の企業債残高が残っており、依然として地方債償還金の負担が大きい状況である。
⑤料金回収率は100％を大きく下回っており、給水原価の大半は一般会計繰入金によって賄われているのが現状である。
⑥給水原価は類似団体と比較して高い状況が続いている。これは、地方債元利償還金の負担が大きいことが要因の一つであるが、今後は老朽化した施設の修繕費等の負担増加が見込まれるため、更なるコスト削減が求められる。
⑦施設利用率は類似団体より下回っており、今後、人口減少が進む中で施設利用率はさらに低下が予想される。
⑧有収率に関しては、漏水対策により一定の改善は見られるが、類似団体よりはるかに低い水準であり、引続き漏水対策に取り組む必要がある。</t>
    <rPh sb="31" eb="33">
      <t>ケイエイ</t>
    </rPh>
    <rPh sb="33" eb="35">
      <t>カンキョウ</t>
    </rPh>
    <rPh sb="36" eb="38">
      <t>ネンネン</t>
    </rPh>
    <rPh sb="38" eb="39">
      <t>キビ</t>
    </rPh>
    <rPh sb="42" eb="43">
      <t>マ</t>
    </rPh>
    <rPh sb="57" eb="59">
      <t>リョウキン</t>
    </rPh>
    <rPh sb="59" eb="61">
      <t>シュウニュウ</t>
    </rPh>
    <rPh sb="62" eb="64">
      <t>ビゾウ</t>
    </rPh>
    <rPh sb="66" eb="69">
      <t>イタクリョウ</t>
    </rPh>
    <rPh sb="72" eb="74">
      <t>ヒヨウ</t>
    </rPh>
    <rPh sb="75" eb="77">
      <t>ゲンショウ</t>
    </rPh>
    <rPh sb="82" eb="85">
      <t>ゼンネンド</t>
    </rPh>
    <rPh sb="88" eb="90">
      <t>カイゼン</t>
    </rPh>
    <rPh sb="94" eb="96">
      <t>ルイジ</t>
    </rPh>
    <rPh sb="96" eb="98">
      <t>ダンタイ</t>
    </rPh>
    <rPh sb="98" eb="100">
      <t>ヘイキン</t>
    </rPh>
    <rPh sb="101" eb="103">
      <t>シタマワ</t>
    </rPh>
    <rPh sb="104" eb="106">
      <t>ケッカ</t>
    </rPh>
    <rPh sb="127" eb="128">
      <t>アラ</t>
    </rPh>
    <rPh sb="130" eb="132">
      <t>キサイ</t>
    </rPh>
    <rPh sb="133" eb="134">
      <t>オコナ</t>
    </rPh>
    <rPh sb="151" eb="153">
      <t>ネンカン</t>
    </rPh>
    <rPh sb="154" eb="156">
      <t>リョウキン</t>
    </rPh>
    <rPh sb="156" eb="158">
      <t>シュウニュウ</t>
    </rPh>
    <rPh sb="159" eb="160">
      <t>ヤク</t>
    </rPh>
    <rPh sb="162" eb="163">
      <t>バイ</t>
    </rPh>
    <rPh sb="164" eb="166">
      <t>キギョウ</t>
    </rPh>
    <rPh sb="166" eb="167">
      <t>サイ</t>
    </rPh>
    <rPh sb="167" eb="169">
      <t>ザンダカ</t>
    </rPh>
    <rPh sb="170" eb="171">
      <t>ノコ</t>
    </rPh>
    <rPh sb="176" eb="178">
      <t>イゼン</t>
    </rPh>
    <rPh sb="181" eb="183">
      <t>チホウ</t>
    </rPh>
    <rPh sb="183" eb="184">
      <t>サイ</t>
    </rPh>
    <rPh sb="184" eb="186">
      <t>ショウカン</t>
    </rPh>
    <rPh sb="186" eb="187">
      <t>キン</t>
    </rPh>
    <rPh sb="188" eb="190">
      <t>フタン</t>
    </rPh>
    <rPh sb="191" eb="192">
      <t>オオ</t>
    </rPh>
    <rPh sb="194" eb="196">
      <t>ジョウキョウ</t>
    </rPh>
    <rPh sb="213" eb="214">
      <t>オオ</t>
    </rPh>
    <rPh sb="216" eb="218">
      <t>シタマワ</t>
    </rPh>
    <rPh sb="223" eb="225">
      <t>キュウスイ</t>
    </rPh>
    <rPh sb="225" eb="227">
      <t>ゲンカ</t>
    </rPh>
    <rPh sb="228" eb="230">
      <t>タイハン</t>
    </rPh>
    <rPh sb="231" eb="233">
      <t>イッパン</t>
    </rPh>
    <rPh sb="233" eb="235">
      <t>カイケイ</t>
    </rPh>
    <rPh sb="235" eb="237">
      <t>クリイレ</t>
    </rPh>
    <rPh sb="237" eb="238">
      <t>キン</t>
    </rPh>
    <rPh sb="250" eb="252">
      <t>ゲンジョウ</t>
    </rPh>
    <rPh sb="274" eb="276">
      <t>ジョウキョウ</t>
    </rPh>
    <rPh sb="277" eb="278">
      <t>ツヅ</t>
    </rPh>
    <rPh sb="287" eb="289">
      <t>チホウ</t>
    </rPh>
    <rPh sb="289" eb="290">
      <t>サイ</t>
    </rPh>
    <rPh sb="290" eb="292">
      <t>ガンリ</t>
    </rPh>
    <rPh sb="292" eb="294">
      <t>ショウカン</t>
    </rPh>
    <rPh sb="294" eb="295">
      <t>キン</t>
    </rPh>
    <rPh sb="296" eb="298">
      <t>フタン</t>
    </rPh>
    <rPh sb="299" eb="300">
      <t>オオ</t>
    </rPh>
    <rPh sb="305" eb="307">
      <t>ヨウイン</t>
    </rPh>
    <rPh sb="308" eb="309">
      <t>ヒト</t>
    </rPh>
    <rPh sb="328" eb="329">
      <t>ヒ</t>
    </rPh>
    <rPh sb="329" eb="330">
      <t>トウ</t>
    </rPh>
    <rPh sb="333" eb="335">
      <t>ゾウカ</t>
    </rPh>
    <rPh sb="350" eb="352">
      <t>サクゲン</t>
    </rPh>
    <rPh sb="383" eb="385">
      <t>ジンコウ</t>
    </rPh>
    <rPh sb="385" eb="387">
      <t>ゲンショウ</t>
    </rPh>
    <rPh sb="421" eb="423">
      <t>ロウスイ</t>
    </rPh>
    <rPh sb="423" eb="425">
      <t>タイサク</t>
    </rPh>
    <rPh sb="428" eb="430">
      <t>イッテイ</t>
    </rPh>
    <rPh sb="431" eb="433">
      <t>カイゼン</t>
    </rPh>
    <rPh sb="434" eb="435">
      <t>ミ</t>
    </rPh>
    <phoneticPr fontId="16"/>
  </si>
  <si>
    <t xml:space="preserve">簡易水道事業の環境が厳しい中、給水原価が高く収入の大半を一般会計繰入金に頼っている状況からすると、現時点で経営改善に向けた本格的な取り組みを開始する必要があるといえる。また、管路を更新する必要があり、財源確保が重要な課題である。今後、人口減少に伴う更なる料金収入の減少等も予想されるため、将来の水需要を勘案した適切な更新投資の実施や維持管理の合理化を行うとともに、料金改定を含めた財源確保に向けた取組みを実施していく必要がある。
</t>
    <rPh sb="87" eb="89">
      <t>カンロ</t>
    </rPh>
    <rPh sb="90" eb="92">
      <t>コウシン</t>
    </rPh>
    <rPh sb="94" eb="96">
      <t>ヒツヨウ</t>
    </rPh>
    <rPh sb="124" eb="125">
      <t>サラ</t>
    </rPh>
    <rPh sb="144" eb="146">
      <t>ショウライ</t>
    </rPh>
    <rPh sb="147" eb="148">
      <t>ミズ</t>
    </rPh>
    <rPh sb="148" eb="150">
      <t>ジュヨウ</t>
    </rPh>
    <rPh sb="151" eb="153">
      <t>カンアン</t>
    </rPh>
    <rPh sb="175" eb="176">
      <t>オコナ</t>
    </rPh>
    <rPh sb="182" eb="184">
      <t>リョウキン</t>
    </rPh>
    <rPh sb="184" eb="186">
      <t>カイテイ</t>
    </rPh>
    <rPh sb="187" eb="188">
      <t>フク</t>
    </rPh>
    <rPh sb="190" eb="192">
      <t>ザイゲン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</si>
</sst>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F4-4BCC-B3AB-30F1CA1FB8B6}"/>
            </c:ext>
          </c:extLst>
        </c:ser>
        <c:dLbls>
          <c:showLegendKey val="0"/>
          <c:showVal val="0"/>
          <c:showCatName val="0"/>
          <c:showSerName val="0"/>
          <c:showPercent val="0"/>
          <c:showBubbleSize val="0"/>
        </c:dLbls>
        <c:gapWidth val="150"/>
        <c:axId val="28793472"/>
        <c:axId val="288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2FF4-4BCC-B3AB-30F1CA1FB8B6}"/>
            </c:ext>
          </c:extLst>
        </c:ser>
        <c:dLbls>
          <c:showLegendKey val="0"/>
          <c:showVal val="0"/>
          <c:showCatName val="0"/>
          <c:showSerName val="0"/>
          <c:showPercent val="0"/>
          <c:showBubbleSize val="0"/>
        </c:dLbls>
        <c:marker val="1"/>
        <c:smooth val="0"/>
        <c:axId val="28793472"/>
        <c:axId val="28807936"/>
      </c:lineChart>
      <c:dateAx>
        <c:axId val="28793472"/>
        <c:scaling>
          <c:orientation val="minMax"/>
        </c:scaling>
        <c:delete val="1"/>
        <c:axPos val="b"/>
        <c:numFmt formatCode="ge" sourceLinked="1"/>
        <c:majorTickMark val="none"/>
        <c:minorTickMark val="none"/>
        <c:tickLblPos val="none"/>
        <c:crossAx val="28807936"/>
        <c:crosses val="autoZero"/>
        <c:auto val="1"/>
        <c:lblOffset val="100"/>
        <c:baseTimeUnit val="years"/>
      </c:dateAx>
      <c:valAx>
        <c:axId val="28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50.81</c:v>
                </c:pt>
                <c:pt idx="1">
                  <c:v>46.87</c:v>
                </c:pt>
                <c:pt idx="2">
                  <c:v>44.01</c:v>
                </c:pt>
                <c:pt idx="3">
                  <c:v>43.48</c:v>
                </c:pt>
                <c:pt idx="4">
                  <c:v>44.42</c:v>
                </c:pt>
              </c:numCache>
            </c:numRef>
          </c:val>
          <c:extLst xmlns:c16r2="http://schemas.microsoft.com/office/drawing/2015/06/chart">
            <c:ext xmlns:c16="http://schemas.microsoft.com/office/drawing/2014/chart" uri="{C3380CC4-5D6E-409C-BE32-E72D297353CC}">
              <c16:uniqueId val="{00000000-7394-4058-9F55-62F903DAF754}"/>
            </c:ext>
          </c:extLst>
        </c:ser>
        <c:dLbls>
          <c:showLegendKey val="0"/>
          <c:showVal val="0"/>
          <c:showCatName val="0"/>
          <c:showSerName val="0"/>
          <c:showPercent val="0"/>
          <c:showBubbleSize val="0"/>
        </c:dLbls>
        <c:gapWidth val="150"/>
        <c:axId val="45738240"/>
        <c:axId val="457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394-4058-9F55-62F903DAF754}"/>
            </c:ext>
          </c:extLst>
        </c:ser>
        <c:dLbls>
          <c:showLegendKey val="0"/>
          <c:showVal val="0"/>
          <c:showCatName val="0"/>
          <c:showSerName val="0"/>
          <c:showPercent val="0"/>
          <c:showBubbleSize val="0"/>
        </c:dLbls>
        <c:marker val="1"/>
        <c:smooth val="0"/>
        <c:axId val="45738240"/>
        <c:axId val="45748608"/>
      </c:lineChart>
      <c:dateAx>
        <c:axId val="45738240"/>
        <c:scaling>
          <c:orientation val="minMax"/>
        </c:scaling>
        <c:delete val="1"/>
        <c:axPos val="b"/>
        <c:numFmt formatCode="ge" sourceLinked="1"/>
        <c:majorTickMark val="none"/>
        <c:minorTickMark val="none"/>
        <c:tickLblPos val="none"/>
        <c:crossAx val="45748608"/>
        <c:crosses val="autoZero"/>
        <c:auto val="1"/>
        <c:lblOffset val="100"/>
        <c:baseTimeUnit val="years"/>
      </c:dateAx>
      <c:valAx>
        <c:axId val="45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51.55</c:v>
                </c:pt>
                <c:pt idx="1">
                  <c:v>51.4</c:v>
                </c:pt>
                <c:pt idx="2">
                  <c:v>54.01</c:v>
                </c:pt>
                <c:pt idx="3">
                  <c:v>54.52</c:v>
                </c:pt>
                <c:pt idx="4">
                  <c:v>54.61</c:v>
                </c:pt>
              </c:numCache>
            </c:numRef>
          </c:val>
          <c:extLst xmlns:c16r2="http://schemas.microsoft.com/office/drawing/2015/06/chart">
            <c:ext xmlns:c16="http://schemas.microsoft.com/office/drawing/2014/chart" uri="{C3380CC4-5D6E-409C-BE32-E72D297353CC}">
              <c16:uniqueId val="{00000000-76F4-4D11-95C5-A910579CE5B7}"/>
            </c:ext>
          </c:extLst>
        </c:ser>
        <c:dLbls>
          <c:showLegendKey val="0"/>
          <c:showVal val="0"/>
          <c:showCatName val="0"/>
          <c:showSerName val="0"/>
          <c:showPercent val="0"/>
          <c:showBubbleSize val="0"/>
        </c:dLbls>
        <c:gapWidth val="150"/>
        <c:axId val="45787776"/>
        <c:axId val="457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76F4-4D11-95C5-A910579CE5B7}"/>
            </c:ext>
          </c:extLst>
        </c:ser>
        <c:dLbls>
          <c:showLegendKey val="0"/>
          <c:showVal val="0"/>
          <c:showCatName val="0"/>
          <c:showSerName val="0"/>
          <c:showPercent val="0"/>
          <c:showBubbleSize val="0"/>
        </c:dLbls>
        <c:marker val="1"/>
        <c:smooth val="0"/>
        <c:axId val="45787776"/>
        <c:axId val="45798144"/>
      </c:lineChart>
      <c:dateAx>
        <c:axId val="45787776"/>
        <c:scaling>
          <c:orientation val="minMax"/>
        </c:scaling>
        <c:delete val="1"/>
        <c:axPos val="b"/>
        <c:numFmt formatCode="ge" sourceLinked="1"/>
        <c:majorTickMark val="none"/>
        <c:minorTickMark val="none"/>
        <c:tickLblPos val="none"/>
        <c:crossAx val="45798144"/>
        <c:crosses val="autoZero"/>
        <c:auto val="1"/>
        <c:lblOffset val="100"/>
        <c:baseTimeUnit val="years"/>
      </c:dateAx>
      <c:valAx>
        <c:axId val="457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66.25</c:v>
                </c:pt>
                <c:pt idx="1">
                  <c:v>79.72</c:v>
                </c:pt>
                <c:pt idx="2">
                  <c:v>74.040000000000006</c:v>
                </c:pt>
                <c:pt idx="3">
                  <c:v>58.25</c:v>
                </c:pt>
                <c:pt idx="4">
                  <c:v>67.62</c:v>
                </c:pt>
              </c:numCache>
            </c:numRef>
          </c:val>
          <c:extLst xmlns:c16r2="http://schemas.microsoft.com/office/drawing/2015/06/chart">
            <c:ext xmlns:c16="http://schemas.microsoft.com/office/drawing/2014/chart" uri="{C3380CC4-5D6E-409C-BE32-E72D297353CC}">
              <c16:uniqueId val="{00000000-66E4-4FFB-B305-AE05311F9949}"/>
            </c:ext>
          </c:extLst>
        </c:ser>
        <c:dLbls>
          <c:showLegendKey val="0"/>
          <c:showVal val="0"/>
          <c:showCatName val="0"/>
          <c:showSerName val="0"/>
          <c:showPercent val="0"/>
          <c:showBubbleSize val="0"/>
        </c:dLbls>
        <c:gapWidth val="150"/>
        <c:axId val="30146560"/>
        <c:axId val="301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66E4-4FFB-B305-AE05311F9949}"/>
            </c:ext>
          </c:extLst>
        </c:ser>
        <c:dLbls>
          <c:showLegendKey val="0"/>
          <c:showVal val="0"/>
          <c:showCatName val="0"/>
          <c:showSerName val="0"/>
          <c:showPercent val="0"/>
          <c:showBubbleSize val="0"/>
        </c:dLbls>
        <c:marker val="1"/>
        <c:smooth val="0"/>
        <c:axId val="30146560"/>
        <c:axId val="30148096"/>
      </c:lineChart>
      <c:dateAx>
        <c:axId val="30146560"/>
        <c:scaling>
          <c:orientation val="minMax"/>
        </c:scaling>
        <c:delete val="1"/>
        <c:axPos val="b"/>
        <c:numFmt formatCode="ge" sourceLinked="1"/>
        <c:majorTickMark val="none"/>
        <c:minorTickMark val="none"/>
        <c:tickLblPos val="none"/>
        <c:crossAx val="30148096"/>
        <c:crosses val="autoZero"/>
        <c:auto val="1"/>
        <c:lblOffset val="100"/>
        <c:baseTimeUnit val="years"/>
      </c:dateAx>
      <c:valAx>
        <c:axId val="30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EA-4D30-8AC5-B60F342E6A96}"/>
            </c:ext>
          </c:extLst>
        </c:ser>
        <c:dLbls>
          <c:showLegendKey val="0"/>
          <c:showVal val="0"/>
          <c:showCatName val="0"/>
          <c:showSerName val="0"/>
          <c:showPercent val="0"/>
          <c:showBubbleSize val="0"/>
        </c:dLbls>
        <c:gapWidth val="150"/>
        <c:axId val="30166400"/>
        <c:axId val="301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EA-4D30-8AC5-B60F342E6A96}"/>
            </c:ext>
          </c:extLst>
        </c:ser>
        <c:dLbls>
          <c:showLegendKey val="0"/>
          <c:showVal val="0"/>
          <c:showCatName val="0"/>
          <c:showSerName val="0"/>
          <c:showPercent val="0"/>
          <c:showBubbleSize val="0"/>
        </c:dLbls>
        <c:marker val="1"/>
        <c:smooth val="0"/>
        <c:axId val="30166400"/>
        <c:axId val="30197248"/>
      </c:lineChart>
      <c:dateAx>
        <c:axId val="30166400"/>
        <c:scaling>
          <c:orientation val="minMax"/>
        </c:scaling>
        <c:delete val="1"/>
        <c:axPos val="b"/>
        <c:numFmt formatCode="ge" sourceLinked="1"/>
        <c:majorTickMark val="none"/>
        <c:minorTickMark val="none"/>
        <c:tickLblPos val="none"/>
        <c:crossAx val="30197248"/>
        <c:crosses val="autoZero"/>
        <c:auto val="1"/>
        <c:lblOffset val="100"/>
        <c:baseTimeUnit val="years"/>
      </c:dateAx>
      <c:valAx>
        <c:axId val="30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3-4CB2-A150-1510A9213A67}"/>
            </c:ext>
          </c:extLst>
        </c:ser>
        <c:dLbls>
          <c:showLegendKey val="0"/>
          <c:showVal val="0"/>
          <c:showCatName val="0"/>
          <c:showSerName val="0"/>
          <c:showPercent val="0"/>
          <c:showBubbleSize val="0"/>
        </c:dLbls>
        <c:gapWidth val="150"/>
        <c:axId val="32829440"/>
        <c:axId val="32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3-4CB2-A150-1510A9213A67}"/>
            </c:ext>
          </c:extLst>
        </c:ser>
        <c:dLbls>
          <c:showLegendKey val="0"/>
          <c:showVal val="0"/>
          <c:showCatName val="0"/>
          <c:showSerName val="0"/>
          <c:showPercent val="0"/>
          <c:showBubbleSize val="0"/>
        </c:dLbls>
        <c:marker val="1"/>
        <c:smooth val="0"/>
        <c:axId val="32829440"/>
        <c:axId val="32831360"/>
      </c:lineChart>
      <c:dateAx>
        <c:axId val="32829440"/>
        <c:scaling>
          <c:orientation val="minMax"/>
        </c:scaling>
        <c:delete val="1"/>
        <c:axPos val="b"/>
        <c:numFmt formatCode="ge" sourceLinked="1"/>
        <c:majorTickMark val="none"/>
        <c:minorTickMark val="none"/>
        <c:tickLblPos val="none"/>
        <c:crossAx val="32831360"/>
        <c:crosses val="autoZero"/>
        <c:auto val="1"/>
        <c:lblOffset val="100"/>
        <c:baseTimeUnit val="years"/>
      </c:dateAx>
      <c:valAx>
        <c:axId val="32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81-4400-A837-3AE063F7169E}"/>
            </c:ext>
          </c:extLst>
        </c:ser>
        <c:dLbls>
          <c:showLegendKey val="0"/>
          <c:showVal val="0"/>
          <c:showCatName val="0"/>
          <c:showSerName val="0"/>
          <c:showPercent val="0"/>
          <c:showBubbleSize val="0"/>
        </c:dLbls>
        <c:gapWidth val="150"/>
        <c:axId val="32835840"/>
        <c:axId val="32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81-4400-A837-3AE063F7169E}"/>
            </c:ext>
          </c:extLst>
        </c:ser>
        <c:dLbls>
          <c:showLegendKey val="0"/>
          <c:showVal val="0"/>
          <c:showCatName val="0"/>
          <c:showSerName val="0"/>
          <c:showPercent val="0"/>
          <c:showBubbleSize val="0"/>
        </c:dLbls>
        <c:marker val="1"/>
        <c:smooth val="0"/>
        <c:axId val="32835840"/>
        <c:axId val="32846208"/>
      </c:lineChart>
      <c:dateAx>
        <c:axId val="32835840"/>
        <c:scaling>
          <c:orientation val="minMax"/>
        </c:scaling>
        <c:delete val="1"/>
        <c:axPos val="b"/>
        <c:numFmt formatCode="ge" sourceLinked="1"/>
        <c:majorTickMark val="none"/>
        <c:minorTickMark val="none"/>
        <c:tickLblPos val="none"/>
        <c:crossAx val="32846208"/>
        <c:crosses val="autoZero"/>
        <c:auto val="1"/>
        <c:lblOffset val="100"/>
        <c:baseTimeUnit val="years"/>
      </c:dateAx>
      <c:valAx>
        <c:axId val="328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6B-49FB-9E29-8A184A1089C5}"/>
            </c:ext>
          </c:extLst>
        </c:ser>
        <c:dLbls>
          <c:showLegendKey val="0"/>
          <c:showVal val="0"/>
          <c:showCatName val="0"/>
          <c:showSerName val="0"/>
          <c:showPercent val="0"/>
          <c:showBubbleSize val="0"/>
        </c:dLbls>
        <c:gapWidth val="150"/>
        <c:axId val="32877568"/>
        <c:axId val="32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B-49FB-9E29-8A184A1089C5}"/>
            </c:ext>
          </c:extLst>
        </c:ser>
        <c:dLbls>
          <c:showLegendKey val="0"/>
          <c:showVal val="0"/>
          <c:showCatName val="0"/>
          <c:showSerName val="0"/>
          <c:showPercent val="0"/>
          <c:showBubbleSize val="0"/>
        </c:dLbls>
        <c:marker val="1"/>
        <c:smooth val="0"/>
        <c:axId val="32877568"/>
        <c:axId val="32883840"/>
      </c:lineChart>
      <c:dateAx>
        <c:axId val="32877568"/>
        <c:scaling>
          <c:orientation val="minMax"/>
        </c:scaling>
        <c:delete val="1"/>
        <c:axPos val="b"/>
        <c:numFmt formatCode="ge" sourceLinked="1"/>
        <c:majorTickMark val="none"/>
        <c:minorTickMark val="none"/>
        <c:tickLblPos val="none"/>
        <c:crossAx val="32883840"/>
        <c:crosses val="autoZero"/>
        <c:auto val="1"/>
        <c:lblOffset val="100"/>
        <c:baseTimeUnit val="years"/>
      </c:dateAx>
      <c:valAx>
        <c:axId val="32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1897.72</c:v>
                </c:pt>
                <c:pt idx="1">
                  <c:v>1840.22</c:v>
                </c:pt>
                <c:pt idx="2">
                  <c:v>1690.91</c:v>
                </c:pt>
                <c:pt idx="3">
                  <c:v>1546.19</c:v>
                </c:pt>
                <c:pt idx="4">
                  <c:v>1365.02</c:v>
                </c:pt>
              </c:numCache>
            </c:numRef>
          </c:val>
          <c:extLst xmlns:c16r2="http://schemas.microsoft.com/office/drawing/2015/06/chart">
            <c:ext xmlns:c16="http://schemas.microsoft.com/office/drawing/2014/chart" uri="{C3380CC4-5D6E-409C-BE32-E72D297353CC}">
              <c16:uniqueId val="{00000000-E4A3-4796-A44E-93DB5BE826AC}"/>
            </c:ext>
          </c:extLst>
        </c:ser>
        <c:dLbls>
          <c:showLegendKey val="0"/>
          <c:showVal val="0"/>
          <c:showCatName val="0"/>
          <c:showSerName val="0"/>
          <c:showPercent val="0"/>
          <c:showBubbleSize val="0"/>
        </c:dLbls>
        <c:gapWidth val="150"/>
        <c:axId val="32925568"/>
        <c:axId val="329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E4A3-4796-A44E-93DB5BE826AC}"/>
            </c:ext>
          </c:extLst>
        </c:ser>
        <c:dLbls>
          <c:showLegendKey val="0"/>
          <c:showVal val="0"/>
          <c:showCatName val="0"/>
          <c:showSerName val="0"/>
          <c:showPercent val="0"/>
          <c:showBubbleSize val="0"/>
        </c:dLbls>
        <c:marker val="1"/>
        <c:smooth val="0"/>
        <c:axId val="32925568"/>
        <c:axId val="32927744"/>
      </c:lineChart>
      <c:dateAx>
        <c:axId val="32925568"/>
        <c:scaling>
          <c:orientation val="minMax"/>
        </c:scaling>
        <c:delete val="1"/>
        <c:axPos val="b"/>
        <c:numFmt formatCode="ge" sourceLinked="1"/>
        <c:majorTickMark val="none"/>
        <c:minorTickMark val="none"/>
        <c:tickLblPos val="none"/>
        <c:crossAx val="32927744"/>
        <c:crosses val="autoZero"/>
        <c:auto val="1"/>
        <c:lblOffset val="100"/>
        <c:baseTimeUnit val="years"/>
      </c:dateAx>
      <c:valAx>
        <c:axId val="329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30.68</c:v>
                </c:pt>
                <c:pt idx="1">
                  <c:v>39.36</c:v>
                </c:pt>
                <c:pt idx="2">
                  <c:v>34.56</c:v>
                </c:pt>
                <c:pt idx="3">
                  <c:v>30.64</c:v>
                </c:pt>
                <c:pt idx="4">
                  <c:v>36.29</c:v>
                </c:pt>
              </c:numCache>
            </c:numRef>
          </c:val>
          <c:extLst xmlns:c16r2="http://schemas.microsoft.com/office/drawing/2015/06/chart">
            <c:ext xmlns:c16="http://schemas.microsoft.com/office/drawing/2014/chart" uri="{C3380CC4-5D6E-409C-BE32-E72D297353CC}">
              <c16:uniqueId val="{00000000-D8A5-45B7-967F-2472A275CB6F}"/>
            </c:ext>
          </c:extLst>
        </c:ser>
        <c:dLbls>
          <c:showLegendKey val="0"/>
          <c:showVal val="0"/>
          <c:showCatName val="0"/>
          <c:showSerName val="0"/>
          <c:showPercent val="0"/>
          <c:showBubbleSize val="0"/>
        </c:dLbls>
        <c:gapWidth val="150"/>
        <c:axId val="32954240"/>
        <c:axId val="456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D8A5-45B7-967F-2472A275CB6F}"/>
            </c:ext>
          </c:extLst>
        </c:ser>
        <c:dLbls>
          <c:showLegendKey val="0"/>
          <c:showVal val="0"/>
          <c:showCatName val="0"/>
          <c:showSerName val="0"/>
          <c:showPercent val="0"/>
          <c:showBubbleSize val="0"/>
        </c:dLbls>
        <c:marker val="1"/>
        <c:smooth val="0"/>
        <c:axId val="32954240"/>
        <c:axId val="45686784"/>
      </c:lineChart>
      <c:dateAx>
        <c:axId val="32954240"/>
        <c:scaling>
          <c:orientation val="minMax"/>
        </c:scaling>
        <c:delete val="1"/>
        <c:axPos val="b"/>
        <c:numFmt formatCode="ge" sourceLinked="1"/>
        <c:majorTickMark val="none"/>
        <c:minorTickMark val="none"/>
        <c:tickLblPos val="none"/>
        <c:crossAx val="45686784"/>
        <c:crosses val="autoZero"/>
        <c:auto val="1"/>
        <c:lblOffset val="100"/>
        <c:baseTimeUnit val="years"/>
      </c:dateAx>
      <c:valAx>
        <c:axId val="45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918.39</c:v>
                </c:pt>
                <c:pt idx="1">
                  <c:v>746.46</c:v>
                </c:pt>
                <c:pt idx="2">
                  <c:v>868.49</c:v>
                </c:pt>
                <c:pt idx="3">
                  <c:v>984.03</c:v>
                </c:pt>
                <c:pt idx="4">
                  <c:v>828.53</c:v>
                </c:pt>
              </c:numCache>
            </c:numRef>
          </c:val>
          <c:extLst xmlns:c16r2="http://schemas.microsoft.com/office/drawing/2015/06/chart">
            <c:ext xmlns:c16="http://schemas.microsoft.com/office/drawing/2014/chart" uri="{C3380CC4-5D6E-409C-BE32-E72D297353CC}">
              <c16:uniqueId val="{00000000-82AE-4925-A1F6-5B4F24CE7B7D}"/>
            </c:ext>
          </c:extLst>
        </c:ser>
        <c:dLbls>
          <c:showLegendKey val="0"/>
          <c:showVal val="0"/>
          <c:showCatName val="0"/>
          <c:showSerName val="0"/>
          <c:showPercent val="0"/>
          <c:showBubbleSize val="0"/>
        </c:dLbls>
        <c:gapWidth val="150"/>
        <c:axId val="45705088"/>
        <c:axId val="457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82AE-4925-A1F6-5B4F24CE7B7D}"/>
            </c:ext>
          </c:extLst>
        </c:ser>
        <c:dLbls>
          <c:showLegendKey val="0"/>
          <c:showVal val="0"/>
          <c:showCatName val="0"/>
          <c:showSerName val="0"/>
          <c:showPercent val="0"/>
          <c:showBubbleSize val="0"/>
        </c:dLbls>
        <c:marker val="1"/>
        <c:smooth val="0"/>
        <c:axId val="45705088"/>
        <c:axId val="45715456"/>
      </c:lineChart>
      <c:dateAx>
        <c:axId val="45705088"/>
        <c:scaling>
          <c:orientation val="minMax"/>
        </c:scaling>
        <c:delete val="1"/>
        <c:axPos val="b"/>
        <c:numFmt formatCode="ge" sourceLinked="1"/>
        <c:majorTickMark val="none"/>
        <c:minorTickMark val="none"/>
        <c:tickLblPos val="none"/>
        <c:crossAx val="45715456"/>
        <c:crosses val="autoZero"/>
        <c:auto val="1"/>
        <c:lblOffset val="100"/>
        <c:baseTimeUnit val="years"/>
      </c:dateAx>
      <c:valAx>
        <c:axId val="45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9" zoomScaleNormal="99"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和歌山県　高野町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3126</v>
      </c>
      <c r="AM8" s="66"/>
      <c r="AN8" s="66"/>
      <c r="AO8" s="66"/>
      <c r="AP8" s="66"/>
      <c r="AQ8" s="66"/>
      <c r="AR8" s="66"/>
      <c r="AS8" s="66"/>
      <c r="AT8" s="65">
        <f>データ!$S$6</f>
        <v>137.03</v>
      </c>
      <c r="AU8" s="65"/>
      <c r="AV8" s="65"/>
      <c r="AW8" s="65"/>
      <c r="AX8" s="65"/>
      <c r="AY8" s="65"/>
      <c r="AZ8" s="65"/>
      <c r="BA8" s="65"/>
      <c r="BB8" s="65">
        <f>データ!$T$6</f>
        <v>22.81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11.64</v>
      </c>
      <c r="Q10" s="65"/>
      <c r="R10" s="65"/>
      <c r="S10" s="65"/>
      <c r="T10" s="65"/>
      <c r="U10" s="65"/>
      <c r="V10" s="65"/>
      <c r="W10" s="66">
        <f>データ!$Q$6</f>
        <v>3775</v>
      </c>
      <c r="X10" s="66"/>
      <c r="Y10" s="66"/>
      <c r="Z10" s="66"/>
      <c r="AA10" s="66"/>
      <c r="AB10" s="66"/>
      <c r="AC10" s="66"/>
      <c r="AD10" s="2"/>
      <c r="AE10" s="2"/>
      <c r="AF10" s="2"/>
      <c r="AG10" s="2"/>
      <c r="AH10" s="2"/>
      <c r="AI10" s="2"/>
      <c r="AJ10" s="2"/>
      <c r="AK10" s="2"/>
      <c r="AL10" s="66">
        <f>データ!$U$6</f>
        <v>361</v>
      </c>
      <c r="AM10" s="66"/>
      <c r="AN10" s="66"/>
      <c r="AO10" s="66"/>
      <c r="AP10" s="66"/>
      <c r="AQ10" s="66"/>
      <c r="AR10" s="66"/>
      <c r="AS10" s="66"/>
      <c r="AT10" s="65">
        <f>データ!$V$6</f>
        <v>1.25</v>
      </c>
      <c r="AU10" s="65"/>
      <c r="AV10" s="65"/>
      <c r="AW10" s="65"/>
      <c r="AX10" s="65"/>
      <c r="AY10" s="65"/>
      <c r="AZ10" s="65"/>
      <c r="BA10" s="65"/>
      <c r="BB10" s="65">
        <f>データ!$W$6</f>
        <v>288.8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g5bQuMYD1djRgMggkOgPyOXJTMeHTzf0cYnVu+xlvPrmmux+0gdT3+rWk09n9EFnVY+M9MPYfO/A2THdJE7GUw==" saltValue="RLzB/9QHxy+TmOuO3o/B7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303445</v>
      </c>
      <c r="D6" s="33">
        <f t="shared" si="3"/>
        <v>47</v>
      </c>
      <c r="E6" s="33">
        <f t="shared" si="3"/>
        <v>1</v>
      </c>
      <c r="F6" s="33">
        <f t="shared" si="3"/>
        <v>0</v>
      </c>
      <c r="G6" s="33">
        <f t="shared" si="3"/>
        <v>0</v>
      </c>
      <c r="H6" s="33" t="str">
        <f t="shared" si="3"/>
        <v>和歌山県　高野町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11.64</v>
      </c>
      <c r="Q6" s="34">
        <f t="shared" si="3"/>
        <v>3775</v>
      </c>
      <c r="R6" s="34">
        <f t="shared" si="3"/>
        <v>3126</v>
      </c>
      <c r="S6" s="34">
        <f t="shared" si="3"/>
        <v>137.03</v>
      </c>
      <c r="T6" s="34">
        <f t="shared" si="3"/>
        <v>22.81</v>
      </c>
      <c r="U6" s="34">
        <f t="shared" si="3"/>
        <v>361</v>
      </c>
      <c r="V6" s="34">
        <f t="shared" si="3"/>
        <v>1.25</v>
      </c>
      <c r="W6" s="34">
        <f t="shared" si="3"/>
        <v>288.8</v>
      </c>
      <c r="X6" s="35">
        <f>IF(X7="",NA(),X7)</f>
        <v>66.25</v>
      </c>
      <c r="Y6" s="35">
        <f t="shared" ref="Y6:AG6" si="4">IF(Y7="",NA(),Y7)</f>
        <v>79.72</v>
      </c>
      <c r="Z6" s="35">
        <f t="shared" si="4"/>
        <v>74.040000000000006</v>
      </c>
      <c r="AA6" s="35">
        <f t="shared" si="4"/>
        <v>58.25</v>
      </c>
      <c r="AB6" s="35">
        <f t="shared" si="4"/>
        <v>67.62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1897.72</v>
      </c>
      <c r="BF6" s="35">
        <f t="shared" ref="BF6:BN6" si="7">IF(BF7="",NA(),BF7)</f>
        <v>1840.22</v>
      </c>
      <c r="BG6" s="35">
        <f t="shared" si="7"/>
        <v>1690.91</v>
      </c>
      <c r="BH6" s="35">
        <f t="shared" si="7"/>
        <v>1546.19</v>
      </c>
      <c r="BI6" s="35">
        <f t="shared" si="7"/>
        <v>1365.02</v>
      </c>
      <c r="BJ6" s="35">
        <f t="shared" si="7"/>
        <v>1462.56</v>
      </c>
      <c r="BK6" s="35">
        <f t="shared" si="7"/>
        <v>1486.62</v>
      </c>
      <c r="BL6" s="35">
        <f t="shared" si="7"/>
        <v>1510.14</v>
      </c>
      <c r="BM6" s="35">
        <f t="shared" si="7"/>
        <v>1595.62</v>
      </c>
      <c r="BN6" s="35">
        <f t="shared" si="7"/>
        <v>1302.33</v>
      </c>
      <c r="BO6" s="34" t="str">
        <f>IF(BO7="","",IF(BO7="-","【-】","【"&amp;SUBSTITUTE(TEXT(BO7,"#,##0.00"),"-","△")&amp;"】"))</f>
        <v>【1,141.75】</v>
      </c>
      <c r="BP6" s="35">
        <f>IF(BP7="",NA(),BP7)</f>
        <v>30.68</v>
      </c>
      <c r="BQ6" s="35">
        <f t="shared" ref="BQ6:BY6" si="8">IF(BQ7="",NA(),BQ7)</f>
        <v>39.36</v>
      </c>
      <c r="BR6" s="35">
        <f t="shared" si="8"/>
        <v>34.56</v>
      </c>
      <c r="BS6" s="35">
        <f t="shared" si="8"/>
        <v>30.64</v>
      </c>
      <c r="BT6" s="35">
        <f t="shared" si="8"/>
        <v>36.29</v>
      </c>
      <c r="BU6" s="35">
        <f t="shared" si="8"/>
        <v>32.39</v>
      </c>
      <c r="BV6" s="35">
        <f t="shared" si="8"/>
        <v>24.39</v>
      </c>
      <c r="BW6" s="35">
        <f t="shared" si="8"/>
        <v>22.67</v>
      </c>
      <c r="BX6" s="35">
        <f t="shared" si="8"/>
        <v>37.92</v>
      </c>
      <c r="BY6" s="35">
        <f t="shared" si="8"/>
        <v>40.89</v>
      </c>
      <c r="BZ6" s="34" t="str">
        <f>IF(BZ7="","",IF(BZ7="-","【-】","【"&amp;SUBSTITUTE(TEXT(BZ7,"#,##0.00"),"-","△")&amp;"】"))</f>
        <v>【54.93】</v>
      </c>
      <c r="CA6" s="35">
        <f>IF(CA7="",NA(),CA7)</f>
        <v>918.39</v>
      </c>
      <c r="CB6" s="35">
        <f t="shared" ref="CB6:CJ6" si="9">IF(CB7="",NA(),CB7)</f>
        <v>746.46</v>
      </c>
      <c r="CC6" s="35">
        <f t="shared" si="9"/>
        <v>868.49</v>
      </c>
      <c r="CD6" s="35">
        <f t="shared" si="9"/>
        <v>984.03</v>
      </c>
      <c r="CE6" s="35">
        <f t="shared" si="9"/>
        <v>828.53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50.81</v>
      </c>
      <c r="CM6" s="35">
        <f t="shared" ref="CM6:CU6" si="10">IF(CM7="",NA(),CM7)</f>
        <v>46.87</v>
      </c>
      <c r="CN6" s="35">
        <f t="shared" si="10"/>
        <v>44.01</v>
      </c>
      <c r="CO6" s="35">
        <f t="shared" si="10"/>
        <v>43.48</v>
      </c>
      <c r="CP6" s="35">
        <f t="shared" si="10"/>
        <v>44.42</v>
      </c>
      <c r="CQ6" s="35">
        <f t="shared" si="10"/>
        <v>50.49</v>
      </c>
      <c r="CR6" s="35">
        <f t="shared" si="10"/>
        <v>48.36</v>
      </c>
      <c r="CS6" s="35">
        <f t="shared" si="10"/>
        <v>48.7</v>
      </c>
      <c r="CT6" s="35">
        <f t="shared" si="10"/>
        <v>46.9</v>
      </c>
      <c r="CU6" s="35">
        <f t="shared" si="10"/>
        <v>47.95</v>
      </c>
      <c r="CV6" s="34" t="str">
        <f>IF(CV7="","",IF(CV7="-","【-】","【"&amp;SUBSTITUTE(TEXT(CV7,"#,##0.00"),"-","△")&amp;"】"))</f>
        <v>【56.91】</v>
      </c>
      <c r="CW6" s="35">
        <f>IF(CW7="",NA(),CW7)</f>
        <v>51.55</v>
      </c>
      <c r="CX6" s="35">
        <f t="shared" ref="CX6:DF6" si="11">IF(CX7="",NA(),CX7)</f>
        <v>51.4</v>
      </c>
      <c r="CY6" s="35">
        <f t="shared" si="11"/>
        <v>54.01</v>
      </c>
      <c r="CZ6" s="35">
        <f t="shared" si="11"/>
        <v>54.52</v>
      </c>
      <c r="DA6" s="35">
        <f t="shared" si="11"/>
        <v>54.61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303445</v>
      </c>
      <c r="D7" s="37">
        <v>47</v>
      </c>
      <c r="E7" s="37">
        <v>1</v>
      </c>
      <c r="F7" s="37">
        <v>0</v>
      </c>
      <c r="G7" s="37">
        <v>0</v>
      </c>
      <c r="H7" s="37" t="s">
        <v>108</v>
      </c>
      <c r="I7" s="37" t="s">
        <v>109</v>
      </c>
      <c r="J7" s="37" t="s">
        <v>110</v>
      </c>
      <c r="K7" s="37" t="s">
        <v>111</v>
      </c>
      <c r="L7" s="37" t="s">
        <v>112</v>
      </c>
      <c r="M7" s="37" t="s">
        <v>113</v>
      </c>
      <c r="N7" s="38" t="s">
        <v>114</v>
      </c>
      <c r="O7" s="38" t="s">
        <v>115</v>
      </c>
      <c r="P7" s="38">
        <v>11.64</v>
      </c>
      <c r="Q7" s="38">
        <v>3775</v>
      </c>
      <c r="R7" s="38">
        <v>3126</v>
      </c>
      <c r="S7" s="38">
        <v>137.03</v>
      </c>
      <c r="T7" s="38">
        <v>22.81</v>
      </c>
      <c r="U7" s="38">
        <v>361</v>
      </c>
      <c r="V7" s="38">
        <v>1.25</v>
      </c>
      <c r="W7" s="38">
        <v>288.8</v>
      </c>
      <c r="X7" s="38">
        <v>66.25</v>
      </c>
      <c r="Y7" s="38">
        <v>79.72</v>
      </c>
      <c r="Z7" s="38">
        <v>74.040000000000006</v>
      </c>
      <c r="AA7" s="38">
        <v>58.25</v>
      </c>
      <c r="AB7" s="38">
        <v>67.62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1897.72</v>
      </c>
      <c r="BF7" s="38">
        <v>1840.22</v>
      </c>
      <c r="BG7" s="38">
        <v>1690.91</v>
      </c>
      <c r="BH7" s="38">
        <v>1546.19</v>
      </c>
      <c r="BI7" s="38">
        <v>1365.02</v>
      </c>
      <c r="BJ7" s="38">
        <v>1462.56</v>
      </c>
      <c r="BK7" s="38">
        <v>1486.62</v>
      </c>
      <c r="BL7" s="38">
        <v>1510.14</v>
      </c>
      <c r="BM7" s="38">
        <v>1595.62</v>
      </c>
      <c r="BN7" s="38">
        <v>1302.33</v>
      </c>
      <c r="BO7" s="38">
        <v>1141.75</v>
      </c>
      <c r="BP7" s="38">
        <v>30.68</v>
      </c>
      <c r="BQ7" s="38">
        <v>39.36</v>
      </c>
      <c r="BR7" s="38">
        <v>34.56</v>
      </c>
      <c r="BS7" s="38">
        <v>30.64</v>
      </c>
      <c r="BT7" s="38">
        <v>36.29</v>
      </c>
      <c r="BU7" s="38">
        <v>32.39</v>
      </c>
      <c r="BV7" s="38">
        <v>24.39</v>
      </c>
      <c r="BW7" s="38">
        <v>22.67</v>
      </c>
      <c r="BX7" s="38">
        <v>37.92</v>
      </c>
      <c r="BY7" s="38">
        <v>40.89</v>
      </c>
      <c r="BZ7" s="38">
        <v>54.93</v>
      </c>
      <c r="CA7" s="38">
        <v>918.39</v>
      </c>
      <c r="CB7" s="38">
        <v>746.46</v>
      </c>
      <c r="CC7" s="38">
        <v>868.49</v>
      </c>
      <c r="CD7" s="38">
        <v>984.03</v>
      </c>
      <c r="CE7" s="38">
        <v>828.53</v>
      </c>
      <c r="CF7" s="38">
        <v>530.83000000000004</v>
      </c>
      <c r="CG7" s="38">
        <v>734.18</v>
      </c>
      <c r="CH7" s="38">
        <v>789.62</v>
      </c>
      <c r="CI7" s="38">
        <v>423.18</v>
      </c>
      <c r="CJ7" s="38">
        <v>383.2</v>
      </c>
      <c r="CK7" s="38">
        <v>292.18</v>
      </c>
      <c r="CL7" s="38">
        <v>50.81</v>
      </c>
      <c r="CM7" s="38">
        <v>46.87</v>
      </c>
      <c r="CN7" s="38">
        <v>44.01</v>
      </c>
      <c r="CO7" s="38">
        <v>43.48</v>
      </c>
      <c r="CP7" s="38">
        <v>44.42</v>
      </c>
      <c r="CQ7" s="38">
        <v>50.49</v>
      </c>
      <c r="CR7" s="38">
        <v>48.36</v>
      </c>
      <c r="CS7" s="38">
        <v>48.7</v>
      </c>
      <c r="CT7" s="38">
        <v>46.9</v>
      </c>
      <c r="CU7" s="38">
        <v>47.95</v>
      </c>
      <c r="CV7" s="38">
        <v>56.91</v>
      </c>
      <c r="CW7" s="38">
        <v>51.55</v>
      </c>
      <c r="CX7" s="38">
        <v>51.4</v>
      </c>
      <c r="CY7" s="38">
        <v>54.01</v>
      </c>
      <c r="CZ7" s="38">
        <v>54.52</v>
      </c>
      <c r="DA7" s="38">
        <v>54.61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2018-12-03T08:44:32Z</dcterms:created>
  <dcterms:modified xsi:type="dcterms:W3CDTF">2019-02-07T05:59:06Z</dcterms:modified>
  <cp:category/>
</cp:coreProperties>
</file>