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<sst xmlns:r="http://schemas.openxmlformats.org/officeDocument/2006/relationships" xmlns="http://schemas.openxmlformats.org/spreadsheetml/2006/main" count="123" uniqueCount="123">
  <si>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</si>
  <si>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</si>
  <si>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</si>
  <si>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資金不足比率</t>
    <rPh sb="0" eb="2">
      <t>シキン</t>
    </rPh>
    <rPh sb="2" eb="4">
      <t>フソク</t>
    </rPh>
    <rPh sb="4" eb="6">
      <t>ヒリツ</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</si>
  <si>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</si>
  <si>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</si>
  <si>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</si>
  <si>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</si>
  <si>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</si>
  <si>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</si>
  <si>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</si>
  <si>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</si>
  <si>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</si>
  <si>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</si>
  <si>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</si>
  <si>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</si>
  <si>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</si>
  <si>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</si>
  <si>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</si>
  <si>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</si>
  <si>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　人口減少、少子高齢化が続く限り、経営は厳しくなる見込みです。</t>
    <rPh sb="1" eb="3">
      <t>ジンコウ</t>
    </rPh>
    <rPh sb="3" eb="5">
      <t>ゲンショウ</t>
    </rPh>
    <rPh sb="6" eb="8">
      <t>ショウシ</t>
    </rPh>
    <rPh sb="8" eb="11">
      <t>コウレイカ</t>
    </rPh>
    <rPh sb="12" eb="13">
      <t>ツヅ</t>
    </rPh>
    <rPh sb="14" eb="15">
      <t>カギ</t>
    </rPh>
    <rPh sb="17" eb="19">
      <t>ケイエイ</t>
    </rPh>
    <rPh sb="20" eb="21">
      <t>キビ</t>
    </rPh>
    <rPh sb="25" eb="27">
      <t>ミコ</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</si>
  <si>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</si>
  <si>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</si>
  <si>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</si>
  <si>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</si>
  <si>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</si>
  <si>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　九度山町の公共下水道は、収益的収支比率①は、徐々に改善され、水洗化率も類似団体を上回る⑧が、汚水処理経費については汚水処理原価は高く⑥、維持管理費、資本費（借入金の返済）が嵩み、使用料で賄うことができるのは維持管理費の約60%と、経費回収率が低い⑤状況にあり、不足分は一般会計からの繰入金で賄っている状態です。
　また、事業規模に対する起債残高は④は、類似団体は徐々に減ってきているのに対して、本町は、まだ増加傾向にある。
　さらに、県の紀の川流域下水道維持管理負担金の汚水処理単価についても段階的な増額が見込まれ、ますます一般会計への依存度が増加する状況にあります。</t>
    <rPh sb="1" eb="5">
      <t>クドヤマチョウ</t>
    </rPh>
    <rPh sb="6" eb="8">
      <t>コウキョウ</t>
    </rPh>
    <rPh sb="8" eb="11">
      <t>ゲスイドウ</t>
    </rPh>
    <rPh sb="13" eb="16">
      <t>シュウエキテキ</t>
    </rPh>
    <rPh sb="16" eb="18">
      <t>シュウシ</t>
    </rPh>
    <rPh sb="18" eb="20">
      <t>ヒリツ</t>
    </rPh>
    <rPh sb="23" eb="25">
      <t>ジョジョ</t>
    </rPh>
    <rPh sb="26" eb="28">
      <t>カイゼン</t>
    </rPh>
    <rPh sb="31" eb="34">
      <t>スイセンカ</t>
    </rPh>
    <rPh sb="34" eb="35">
      <t>リツ</t>
    </rPh>
    <rPh sb="36" eb="38">
      <t>ルイジ</t>
    </rPh>
    <rPh sb="38" eb="40">
      <t>ダンタイ</t>
    </rPh>
    <rPh sb="41" eb="43">
      <t>ウワマワ</t>
    </rPh>
    <rPh sb="47" eb="49">
      <t>オスイ</t>
    </rPh>
    <rPh sb="49" eb="51">
      <t>ショリ</t>
    </rPh>
    <rPh sb="51" eb="53">
      <t>ケイヒ</t>
    </rPh>
    <rPh sb="58" eb="60">
      <t>オスイ</t>
    </rPh>
    <rPh sb="60" eb="62">
      <t>ショリ</t>
    </rPh>
    <rPh sb="62" eb="64">
      <t>ゲンカ</t>
    </rPh>
    <rPh sb="65" eb="66">
      <t>タカ</t>
    </rPh>
    <rPh sb="69" eb="71">
      <t>イジ</t>
    </rPh>
    <rPh sb="71" eb="74">
      <t>カンリヒ</t>
    </rPh>
    <rPh sb="75" eb="78">
      <t>シホンヒ</t>
    </rPh>
    <rPh sb="79" eb="82">
      <t>カリイレキン</t>
    </rPh>
    <rPh sb="83" eb="85">
      <t>ヘンサイ</t>
    </rPh>
    <rPh sb="87" eb="88">
      <t>カサ</t>
    </rPh>
    <rPh sb="90" eb="93">
      <t>シヨウリョウ</t>
    </rPh>
    <rPh sb="94" eb="95">
      <t>マカナ</t>
    </rPh>
    <rPh sb="104" eb="106">
      <t>イジ</t>
    </rPh>
    <rPh sb="106" eb="109">
      <t>カンリヒ</t>
    </rPh>
    <rPh sb="110" eb="111">
      <t>ヤク</t>
    </rPh>
    <rPh sb="116" eb="118">
      <t>ケイヒ</t>
    </rPh>
    <rPh sb="118" eb="121">
      <t>カイシュウリツ</t>
    </rPh>
    <rPh sb="122" eb="123">
      <t>ヒク</t>
    </rPh>
    <rPh sb="125" eb="127">
      <t>ジョウキョウ</t>
    </rPh>
    <rPh sb="131" eb="134">
      <t>フソクブン</t>
    </rPh>
    <rPh sb="135" eb="137">
      <t>イッパン</t>
    </rPh>
    <rPh sb="137" eb="139">
      <t>カイケイ</t>
    </rPh>
    <rPh sb="142" eb="145">
      <t>クリイレキン</t>
    </rPh>
    <rPh sb="146" eb="147">
      <t>マカナ</t>
    </rPh>
    <rPh sb="151" eb="153">
      <t>ジョウタイ</t>
    </rPh>
    <rPh sb="161" eb="163">
      <t>ジギョウ</t>
    </rPh>
    <rPh sb="163" eb="165">
      <t>キボ</t>
    </rPh>
    <rPh sb="166" eb="167">
      <t>タイ</t>
    </rPh>
    <rPh sb="169" eb="171">
      <t>キサイ</t>
    </rPh>
    <rPh sb="171" eb="173">
      <t>ザンダカ</t>
    </rPh>
    <rPh sb="177" eb="179">
      <t>ルイジ</t>
    </rPh>
    <rPh sb="179" eb="181">
      <t>ダンタイ</t>
    </rPh>
    <rPh sb="182" eb="184">
      <t>ジョジョ</t>
    </rPh>
    <rPh sb="185" eb="186">
      <t>ヘ</t>
    </rPh>
    <rPh sb="194" eb="195">
      <t>タイ</t>
    </rPh>
    <rPh sb="198" eb="200">
      <t>ホンチョウ</t>
    </rPh>
    <rPh sb="204" eb="206">
      <t>ゾウカ</t>
    </rPh>
    <rPh sb="206" eb="208">
      <t>ケイコウ</t>
    </rPh>
    <rPh sb="218" eb="219">
      <t>ケン</t>
    </rPh>
    <rPh sb="220" eb="221">
      <t>キ</t>
    </rPh>
    <rPh sb="222" eb="223">
      <t>カワ</t>
    </rPh>
    <rPh sb="223" eb="225">
      <t>リュウイキ</t>
    </rPh>
    <rPh sb="225" eb="228">
      <t>ゲスイドウ</t>
    </rPh>
    <rPh sb="228" eb="230">
      <t>イジ</t>
    </rPh>
    <rPh sb="230" eb="232">
      <t>カンリ</t>
    </rPh>
    <rPh sb="232" eb="235">
      <t>フタンキン</t>
    </rPh>
    <rPh sb="236" eb="238">
      <t>オスイ</t>
    </rPh>
    <rPh sb="238" eb="240">
      <t>ショリ</t>
    </rPh>
    <rPh sb="240" eb="242">
      <t>タンカ</t>
    </rPh>
    <rPh sb="247" eb="250">
      <t>ダンカイテキ</t>
    </rPh>
    <rPh sb="251" eb="253">
      <t>ゾウガク</t>
    </rPh>
    <rPh sb="254" eb="256">
      <t>ミコ</t>
    </rPh>
    <rPh sb="263" eb="265">
      <t>イッパン</t>
    </rPh>
    <rPh sb="265" eb="267">
      <t>カイケイ</t>
    </rPh>
    <rPh sb="269" eb="272">
      <t>イゾンド</t>
    </rPh>
    <rPh sb="273" eb="275">
      <t>ゾウカ</t>
    </rPh>
    <rPh sb="277" eb="279">
      <t>ジョウキョウ</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</si>
  <si>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</si>
  <si>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</si>
  <si>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</si>
  <si>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</si>
  <si>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</si>
  <si>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</si>
  <si>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</si>
  <si>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</si>
  <si>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</si>
  <si>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</si>
  <si>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</si>
  <si>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</si>
  <si>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</si>
  <si>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</si>
  <si>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平成29年度全国平均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</si>
  <si>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</si>
  <si>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</si>
  <si>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「単年度の収支」</t>
  </si>
  <si>
    <t>2①</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</si>
  <si>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</si>
  <si>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</si>
  <si>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</si>
  <si>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</si>
  <si>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</si>
  <si>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</si>
  <si>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</si>
  <si>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</si>
  <si>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</si>
  <si>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</si>
  <si>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</si>
  <si>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</si>
  <si>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</si>
  <si>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</si>
  <si>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</si>
  <si>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</si>
  <si>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</si>
  <si>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</si>
  <si>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</si>
  <si>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年度</t>
    <rPh sb="0" eb="2">
      <t>ネンド</t>
    </rPh>
    <phoneticPr fontId="1"/>
  </si>
  <si>
    <t>-</t>
  </si>
  <si>
    <t>下水道事業(法非適用)</t>
    <rPh sb="3" eb="5">
      <t>ジギョウ</t>
    </rPh>
    <rPh sb="6" eb="7">
      <t>ホウ</t>
    </rPh>
    <rPh sb="7" eb="8">
      <t>ヒ</t>
    </rPh>
    <rPh sb="8" eb="10">
      <t>テキヨウ</t>
    </rPh>
    <phoneticPr fontId="1"/>
  </si>
  <si>
    <t>人口</t>
    <rPh sb="0" eb="2">
      <t>ジンコウ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</si>
  <si>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</si>
  <si>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</si>
  <si>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</si>
  <si>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</si>
  <si>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</si>
  <si>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</si>
  <si>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</si>
  <si>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</si>
  <si>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</si>
  <si>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</si>
  <si>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</si>
  <si>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</si>
  <si>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</si>
  <si>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</si>
  <si>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</si>
  <si>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</si>
  <si>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</si>
  <si>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</si>
  <si>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</si>
  <si>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</si>
  <si>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</si>
  <si>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</si>
  <si>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</si>
  <si>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</si>
  <si>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</si>
  <si>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</si>
  <si>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</si>
  <si>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</si>
  <si>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</si>
  <si>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</si>
  <si>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</si>
  <si>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</si>
  <si>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</si>
  <si>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</si>
  <si>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</si>
  <si>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</si>
  <si>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</si>
  <si>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</si>
  <si>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</si>
  <si>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</si>
  <si>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</si>
  <si>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和歌山県　九度山町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</si>
  <si>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</si>
  <si>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</si>
  <si>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</si>
  <si>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</si>
  <si>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</si>
  <si>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</si>
  <si>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</si>
  <si>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</si>
  <si>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</si>
  <si>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</si>
  <si>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</si>
  <si>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九度山町の公共下水道は、平成２年度から汚水管渠を整備し、現在のところ耐用年数を超える管渠は存在しませんが、マンホールポンプについては今後の課題となります。</t>
    <rPh sb="1" eb="5">
      <t>クドヤマチョウ</t>
    </rPh>
    <rPh sb="6" eb="8">
      <t>コウキョウ</t>
    </rPh>
    <rPh sb="8" eb="11">
      <t>ゲスイドウ</t>
    </rPh>
    <rPh sb="13" eb="15">
      <t>ヘイセイ</t>
    </rPh>
    <rPh sb="16" eb="18">
      <t>ネンド</t>
    </rPh>
    <rPh sb="20" eb="22">
      <t>オスイ</t>
    </rPh>
    <rPh sb="22" eb="24">
      <t>カンキョ</t>
    </rPh>
    <rPh sb="25" eb="27">
      <t>セイビ</t>
    </rPh>
    <rPh sb="29" eb="31">
      <t>ゲンザイ</t>
    </rPh>
    <rPh sb="35" eb="37">
      <t>タイヨウ</t>
    </rPh>
    <rPh sb="37" eb="39">
      <t>ネンスウ</t>
    </rPh>
    <rPh sb="40" eb="41">
      <t>コ</t>
    </rPh>
    <rPh sb="43" eb="45">
      <t>カンキョ</t>
    </rPh>
    <rPh sb="46" eb="48">
      <t>ソンザイ</t>
    </rPh>
    <rPh sb="67" eb="69">
      <t>コンゴ</t>
    </rPh>
    <rPh sb="70" eb="72">
      <t>カダイ</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</si>
</sst>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0.19</c:v>
                </c:pt>
                <c:pt idx="1">
                  <c:v>0.16</c:v>
                </c:pt>
                <c:pt idx="2">
                  <c:v>0.33</c:v>
                </c:pt>
                <c:pt idx="3">
                  <c:v>0.15</c:v>
                </c:pt>
                <c:pt idx="4">
                  <c:v>0.16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57.92</c:v>
                </c:pt>
                <c:pt idx="1">
                  <c:v>57.85</c:v>
                </c:pt>
                <c:pt idx="2">
                  <c:v>58.88</c:v>
                </c:pt>
                <c:pt idx="3">
                  <c:v>64.83</c:v>
                </c:pt>
                <c:pt idx="4">
                  <c:v>91.3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1505.05</c:v>
                </c:pt>
                <c:pt idx="1">
                  <c:v>1685.14</c:v>
                </c:pt>
                <c:pt idx="2">
                  <c:v>1542.33</c:v>
                </c:pt>
                <c:pt idx="3">
                  <c:v>1344.1</c:v>
                </c:pt>
                <c:pt idx="4">
                  <c:v>1646.37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1506.51</c:v>
                </c:pt>
                <c:pt idx="1">
                  <c:v>1315.67</c:v>
                </c:pt>
                <c:pt idx="2">
                  <c:v>1240.1600000000001</c:v>
                </c:pt>
                <c:pt idx="3">
                  <c:v>1111.31</c:v>
                </c:pt>
                <c:pt idx="4">
                  <c:v>966.33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39.68</c:v>
                </c:pt>
                <c:pt idx="1">
                  <c:v>39.68</c:v>
                </c:pt>
                <c:pt idx="2">
                  <c:v>41.62</c:v>
                </c:pt>
                <c:pt idx="3">
                  <c:v>48.65</c:v>
                </c:pt>
                <c:pt idx="4">
                  <c:v>59.99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57.33</c:v>
                </c:pt>
                <c:pt idx="1">
                  <c:v>60.78</c:v>
                </c:pt>
                <c:pt idx="2">
                  <c:v>60.17</c:v>
                </c:pt>
                <c:pt idx="3">
                  <c:v>75.540000000000006</c:v>
                </c:pt>
                <c:pt idx="4">
                  <c:v>81.739999999999995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403.27</c:v>
                </c:pt>
                <c:pt idx="1">
                  <c:v>403.62</c:v>
                </c:pt>
                <c:pt idx="2">
                  <c:v>384.12</c:v>
                </c:pt>
                <c:pt idx="3">
                  <c:v>327.77</c:v>
                </c:pt>
                <c:pt idx="4">
                  <c:v>267.55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284.52999999999997</c:v>
                </c:pt>
                <c:pt idx="1">
                  <c:v>276.26</c:v>
                </c:pt>
                <c:pt idx="2">
                  <c:v>281.52999999999997</c:v>
                </c:pt>
                <c:pt idx="3">
                  <c:v>207.96</c:v>
                </c:pt>
                <c:pt idx="4">
                  <c:v>194.31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39.92</c:v>
                </c:pt>
                <c:pt idx="1">
                  <c:v>41.63</c:v>
                </c:pt>
                <c:pt idx="2">
                  <c:v>44.89</c:v>
                </c:pt>
                <c:pt idx="3">
                  <c:v>53.51</c:v>
                </c:pt>
                <c:pt idx="4">
                  <c:v>53.5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84.35</c:v>
                </c:pt>
                <c:pt idx="1">
                  <c:v>85.44</c:v>
                </c:pt>
                <c:pt idx="2">
                  <c:v>83.66</c:v>
                </c:pt>
                <c:pt idx="3">
                  <c:v>86.23</c:v>
                </c:pt>
                <c:pt idx="4">
                  <c:v>84.21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65.86</c:v>
                </c:pt>
                <c:pt idx="1">
                  <c:v>66.33</c:v>
                </c:pt>
                <c:pt idx="2">
                  <c:v>64.89</c:v>
                </c:pt>
                <c:pt idx="3">
                  <c:v>83.91</c:v>
                </c:pt>
                <c:pt idx="4">
                  <c:v>83.51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57.92</v>
          </cell>
          <cell r="Z6">
            <v>57.85</v>
          </cell>
          <cell r="AA6">
            <v>58.88</v>
          </cell>
          <cell r="AB6">
            <v>64.83</v>
          </cell>
          <cell r="AC6">
            <v>91.3</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1505.05</v>
          </cell>
          <cell r="BG6">
            <v>1685.14</v>
          </cell>
          <cell r="BH6">
            <v>1542.33</v>
          </cell>
          <cell r="BI6">
            <v>1344.1</v>
          </cell>
          <cell r="BJ6">
            <v>1646.37</v>
          </cell>
          <cell r="BK6">
            <v>1506.51</v>
          </cell>
          <cell r="BL6">
            <v>1315.67</v>
          </cell>
          <cell r="BM6">
            <v>1240.1600000000001</v>
          </cell>
          <cell r="BN6">
            <v>1111.31</v>
          </cell>
          <cell r="BO6">
            <v>966.33</v>
          </cell>
          <cell r="BQ6">
            <v>39.68</v>
          </cell>
          <cell r="BR6">
            <v>39.68</v>
          </cell>
          <cell r="BS6">
            <v>41.62</v>
          </cell>
          <cell r="BT6">
            <v>48.65</v>
          </cell>
          <cell r="BU6">
            <v>59.99</v>
          </cell>
          <cell r="BV6">
            <v>57.33</v>
          </cell>
          <cell r="BW6">
            <v>60.78</v>
          </cell>
          <cell r="BX6">
            <v>60.17</v>
          </cell>
          <cell r="BY6">
            <v>75.540000000000006</v>
          </cell>
          <cell r="BZ6">
            <v>81.739999999999995</v>
          </cell>
          <cell r="CB6">
            <v>403.27</v>
          </cell>
          <cell r="CC6">
            <v>403.62</v>
          </cell>
          <cell r="CD6">
            <v>384.12</v>
          </cell>
          <cell r="CE6">
            <v>327.77</v>
          </cell>
          <cell r="CF6">
            <v>267.55</v>
          </cell>
          <cell r="CG6">
            <v>284.52999999999997</v>
          </cell>
          <cell r="CH6">
            <v>276.26</v>
          </cell>
          <cell r="CI6">
            <v>281.52999999999997</v>
          </cell>
          <cell r="CJ6">
            <v>207.96</v>
          </cell>
          <cell r="CK6">
            <v>194.31</v>
          </cell>
          <cell r="CM6" t="str">
            <v>-</v>
          </cell>
          <cell r="CN6" t="str">
            <v>-</v>
          </cell>
          <cell r="CO6" t="str">
            <v>-</v>
          </cell>
          <cell r="CP6" t="str">
            <v>-</v>
          </cell>
          <cell r="CQ6" t="str">
            <v>-</v>
          </cell>
          <cell r="CR6">
            <v>39.92</v>
          </cell>
          <cell r="CS6">
            <v>41.63</v>
          </cell>
          <cell r="CT6">
            <v>44.89</v>
          </cell>
          <cell r="CU6">
            <v>53.51</v>
          </cell>
          <cell r="CV6">
            <v>53.5</v>
          </cell>
          <cell r="CX6">
            <v>84.35</v>
          </cell>
          <cell r="CY6">
            <v>85.44</v>
          </cell>
          <cell r="CZ6">
            <v>83.66</v>
          </cell>
          <cell r="DA6">
            <v>86.23</v>
          </cell>
          <cell r="DB6">
            <v>84.21</v>
          </cell>
          <cell r="DC6">
            <v>65.86</v>
          </cell>
          <cell r="DD6">
            <v>66.33</v>
          </cell>
          <cell r="DE6">
            <v>64.89</v>
          </cell>
          <cell r="DF6">
            <v>83.91</v>
          </cell>
          <cell r="DG6">
            <v>83.51</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0.19</v>
          </cell>
          <cell r="EK6">
            <v>0.16</v>
          </cell>
          <cell r="EL6">
            <v>0.33</v>
          </cell>
          <cell r="EM6">
            <v>0.15</v>
          </cell>
          <cell r="EN6">
            <v>0.16</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V2"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6</v>
      </c>
      <c r="J7" s="5"/>
      <c r="K7" s="5"/>
      <c r="L7" s="5"/>
      <c r="M7" s="5"/>
      <c r="N7" s="5"/>
      <c r="O7" s="5"/>
      <c r="P7" s="5" t="s">
        <v>5</v>
      </c>
      <c r="Q7" s="5"/>
      <c r="R7" s="5"/>
      <c r="S7" s="5"/>
      <c r="T7" s="5"/>
      <c r="U7" s="5"/>
      <c r="V7" s="5"/>
      <c r="W7" s="5" t="s">
        <v>8</v>
      </c>
      <c r="X7" s="5"/>
      <c r="Y7" s="5"/>
      <c r="Z7" s="5"/>
      <c r="AA7" s="5"/>
      <c r="AB7" s="5"/>
      <c r="AC7" s="5"/>
      <c r="AD7" s="5" t="s">
        <v>13</v>
      </c>
      <c r="AE7" s="5"/>
      <c r="AF7" s="5"/>
      <c r="AG7" s="5"/>
      <c r="AH7" s="5"/>
      <c r="AI7" s="5"/>
      <c r="AJ7" s="5"/>
      <c r="AK7" s="3"/>
      <c r="AL7" s="5" t="s">
        <v>15</v>
      </c>
      <c r="AM7" s="5"/>
      <c r="AN7" s="5"/>
      <c r="AO7" s="5"/>
      <c r="AP7" s="5"/>
      <c r="AQ7" s="5"/>
      <c r="AR7" s="5"/>
      <c r="AS7" s="5"/>
      <c r="AT7" s="5" t="s">
        <v>12</v>
      </c>
      <c r="AU7" s="5"/>
      <c r="AV7" s="5"/>
      <c r="AW7" s="5"/>
      <c r="AX7" s="5"/>
      <c r="AY7" s="5"/>
      <c r="AZ7" s="5"/>
      <c r="BA7" s="5"/>
      <c r="BB7" s="5" t="s">
        <v>10</v>
      </c>
      <c r="BC7" s="5"/>
      <c r="BD7" s="5"/>
      <c r="BE7" s="5"/>
      <c r="BF7" s="5"/>
      <c r="BG7" s="5"/>
      <c r="BH7" s="5"/>
      <c r="BI7" s="5"/>
      <c r="BJ7" s="3"/>
      <c r="BK7" s="3"/>
      <c r="BL7" s="26" t="s">
        <v>16</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4431</v>
      </c>
      <c r="AM8" s="21"/>
      <c r="AN8" s="21"/>
      <c r="AO8" s="21"/>
      <c r="AP8" s="21"/>
      <c r="AQ8" s="21"/>
      <c r="AR8" s="21"/>
      <c r="AS8" s="21"/>
      <c r="AT8" s="7">
        <f>データ!T6</f>
        <v>44.15</v>
      </c>
      <c r="AU8" s="7"/>
      <c r="AV8" s="7"/>
      <c r="AW8" s="7"/>
      <c r="AX8" s="7"/>
      <c r="AY8" s="7"/>
      <c r="AZ8" s="7"/>
      <c r="BA8" s="7"/>
      <c r="BB8" s="7">
        <f>データ!U6</f>
        <v>100.36</v>
      </c>
      <c r="BC8" s="7"/>
      <c r="BD8" s="7"/>
      <c r="BE8" s="7"/>
      <c r="BF8" s="7"/>
      <c r="BG8" s="7"/>
      <c r="BH8" s="7"/>
      <c r="BI8" s="7"/>
      <c r="BJ8" s="3"/>
      <c r="BK8" s="3"/>
      <c r="BL8" s="27" t="s">
        <v>18</v>
      </c>
      <c r="BM8" s="37"/>
      <c r="BN8" s="44"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27</v>
      </c>
      <c r="Q9" s="5"/>
      <c r="R9" s="5"/>
      <c r="S9" s="5"/>
      <c r="T9" s="5"/>
      <c r="U9" s="5"/>
      <c r="V9" s="5"/>
      <c r="W9" s="5" t="s">
        <v>29</v>
      </c>
      <c r="X9" s="5"/>
      <c r="Y9" s="5"/>
      <c r="Z9" s="5"/>
      <c r="AA9" s="5"/>
      <c r="AB9" s="5"/>
      <c r="AC9" s="5"/>
      <c r="AD9" s="5" t="s">
        <v>30</v>
      </c>
      <c r="AE9" s="5"/>
      <c r="AF9" s="5"/>
      <c r="AG9" s="5"/>
      <c r="AH9" s="5"/>
      <c r="AI9" s="5"/>
      <c r="AJ9" s="5"/>
      <c r="AK9" s="3"/>
      <c r="AL9" s="5" t="s">
        <v>34</v>
      </c>
      <c r="AM9" s="5"/>
      <c r="AN9" s="5"/>
      <c r="AO9" s="5"/>
      <c r="AP9" s="5"/>
      <c r="AQ9" s="5"/>
      <c r="AR9" s="5"/>
      <c r="AS9" s="5"/>
      <c r="AT9" s="5" t="s">
        <v>36</v>
      </c>
      <c r="AU9" s="5"/>
      <c r="AV9" s="5"/>
      <c r="AW9" s="5"/>
      <c r="AX9" s="5"/>
      <c r="AY9" s="5"/>
      <c r="AZ9" s="5"/>
      <c r="BA9" s="5"/>
      <c r="BB9" s="5" t="s">
        <v>38</v>
      </c>
      <c r="BC9" s="5"/>
      <c r="BD9" s="5"/>
      <c r="BE9" s="5"/>
      <c r="BF9" s="5"/>
      <c r="BG9" s="5"/>
      <c r="BH9" s="5"/>
      <c r="BI9" s="5"/>
      <c r="BJ9" s="3"/>
      <c r="BK9" s="3"/>
      <c r="BL9" s="28" t="s">
        <v>39</v>
      </c>
      <c r="BM9" s="38"/>
      <c r="BN9" s="45" t="s">
        <v>11</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60</v>
      </c>
      <c r="Q10" s="7"/>
      <c r="R10" s="7"/>
      <c r="S10" s="7"/>
      <c r="T10" s="7"/>
      <c r="U10" s="7"/>
      <c r="V10" s="7"/>
      <c r="W10" s="7">
        <f>データ!Q6</f>
        <v>91.86</v>
      </c>
      <c r="X10" s="7"/>
      <c r="Y10" s="7"/>
      <c r="Z10" s="7"/>
      <c r="AA10" s="7"/>
      <c r="AB10" s="7"/>
      <c r="AC10" s="7"/>
      <c r="AD10" s="21">
        <f>データ!R6</f>
        <v>3000</v>
      </c>
      <c r="AE10" s="21"/>
      <c r="AF10" s="21"/>
      <c r="AG10" s="21"/>
      <c r="AH10" s="21"/>
      <c r="AI10" s="21"/>
      <c r="AJ10" s="21"/>
      <c r="AK10" s="2"/>
      <c r="AL10" s="21">
        <f>データ!V6</f>
        <v>2641</v>
      </c>
      <c r="AM10" s="21"/>
      <c r="AN10" s="21"/>
      <c r="AO10" s="21"/>
      <c r="AP10" s="21"/>
      <c r="AQ10" s="21"/>
      <c r="AR10" s="21"/>
      <c r="AS10" s="21"/>
      <c r="AT10" s="7">
        <f>データ!W6</f>
        <v>0.85</v>
      </c>
      <c r="AU10" s="7"/>
      <c r="AV10" s="7"/>
      <c r="AW10" s="7"/>
      <c r="AX10" s="7"/>
      <c r="AY10" s="7"/>
      <c r="AZ10" s="7"/>
      <c r="BA10" s="7"/>
      <c r="BB10" s="7">
        <f>データ!X6</f>
        <v>3107.06</v>
      </c>
      <c r="BC10" s="7"/>
      <c r="BD10" s="7"/>
      <c r="BE10" s="7"/>
      <c r="BF10" s="7"/>
      <c r="BG10" s="7"/>
      <c r="BH10" s="7"/>
      <c r="BI10" s="7"/>
      <c r="BJ10" s="2"/>
      <c r="BK10" s="2"/>
      <c r="BL10" s="29" t="s">
        <v>17</v>
      </c>
      <c r="BM10" s="39"/>
      <c r="BN10" s="46" t="s">
        <v>41</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14</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26</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44</v>
      </c>
      <c r="D34" s="16"/>
      <c r="E34" s="16"/>
      <c r="F34" s="16"/>
      <c r="G34" s="16"/>
      <c r="H34" s="16"/>
      <c r="I34" s="16"/>
      <c r="J34" s="16"/>
      <c r="K34" s="16"/>
      <c r="L34" s="16"/>
      <c r="M34" s="16"/>
      <c r="N34" s="16"/>
      <c r="O34" s="16"/>
      <c r="P34" s="16"/>
      <c r="Q34" s="19"/>
      <c r="R34" s="16" t="s">
        <v>46</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49</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32</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51</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53</v>
      </c>
      <c r="AH56" s="16"/>
      <c r="AI56" s="16"/>
      <c r="AJ56" s="16"/>
      <c r="AK56" s="16"/>
      <c r="AL56" s="16"/>
      <c r="AM56" s="16"/>
      <c r="AN56" s="16"/>
      <c r="AO56" s="16"/>
      <c r="AP56" s="16"/>
      <c r="AQ56" s="16"/>
      <c r="AR56" s="16"/>
      <c r="AS56" s="16"/>
      <c r="AT56" s="16"/>
      <c r="AU56" s="19"/>
      <c r="AV56" s="16" t="s">
        <v>54</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52</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20</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22</v>
      </c>
      <c r="D79" s="16"/>
      <c r="E79" s="16"/>
      <c r="F79" s="16"/>
      <c r="G79" s="16"/>
      <c r="H79" s="16"/>
      <c r="I79" s="16"/>
      <c r="J79" s="16"/>
      <c r="K79" s="16"/>
      <c r="L79" s="16"/>
      <c r="M79" s="16"/>
      <c r="N79" s="16"/>
      <c r="O79" s="16"/>
      <c r="P79" s="16"/>
      <c r="Q79" s="16"/>
      <c r="R79" s="16"/>
      <c r="S79" s="16"/>
      <c r="T79" s="16"/>
      <c r="U79" s="19"/>
      <c r="V79" s="19"/>
      <c r="W79" s="16" t="s">
        <v>55</v>
      </c>
      <c r="X79" s="16"/>
      <c r="Y79" s="16"/>
      <c r="Z79" s="16"/>
      <c r="AA79" s="16"/>
      <c r="AB79" s="16"/>
      <c r="AC79" s="16"/>
      <c r="AD79" s="16"/>
      <c r="AE79" s="16"/>
      <c r="AF79" s="16"/>
      <c r="AG79" s="16"/>
      <c r="AH79" s="16"/>
      <c r="AI79" s="16"/>
      <c r="AJ79" s="16"/>
      <c r="AK79" s="16"/>
      <c r="AL79" s="16"/>
      <c r="AM79" s="16"/>
      <c r="AN79" s="16"/>
      <c r="AO79" s="19"/>
      <c r="AP79" s="19"/>
      <c r="AQ79" s="16" t="s">
        <v>57</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43</v>
      </c>
    </row>
    <row r="84" spans="1:78">
      <c r="C84" s="2" t="s">
        <v>2</v>
      </c>
    </row>
    <row r="85" spans="1:78" hidden="1">
      <c r="B85" s="12" t="s">
        <v>7</v>
      </c>
      <c r="C85" s="12"/>
      <c r="D85" s="12"/>
      <c r="E85" s="12" t="s">
        <v>58</v>
      </c>
      <c r="F85" s="12" t="s">
        <v>33</v>
      </c>
      <c r="G85" s="12" t="s">
        <v>59</v>
      </c>
      <c r="H85" s="12" t="s">
        <v>61</v>
      </c>
      <c r="I85" s="12" t="s">
        <v>62</v>
      </c>
      <c r="J85" s="12" t="s">
        <v>31</v>
      </c>
      <c r="K85" s="12" t="s">
        <v>64</v>
      </c>
      <c r="L85" s="12" t="s">
        <v>56</v>
      </c>
      <c r="M85" s="12" t="s">
        <v>45</v>
      </c>
      <c r="N85" s="12" t="s">
        <v>60</v>
      </c>
      <c r="O85" s="12" t="s">
        <v>35</v>
      </c>
    </row>
    <row r="86" spans="1:78" hidden="1">
      <c r="B86" s="12"/>
      <c r="C86" s="12"/>
      <c r="D86" s="12"/>
      <c r="E86" s="12" t="str">
        <f>データ!AI6</f>
        <v/>
      </c>
      <c r="F86" s="12" t="s">
        <v>66</v>
      </c>
      <c r="G86" s="12" t="s">
        <v>66</v>
      </c>
      <c r="H86" s="12" t="str">
        <f>データ!BP6</f>
        <v>【707.33】</v>
      </c>
      <c r="I86" s="12" t="str">
        <f>データ!CA6</f>
        <v>【101.26】</v>
      </c>
      <c r="J86" s="12" t="str">
        <f>データ!CL6</f>
        <v>【136.39】</v>
      </c>
      <c r="K86" s="12" t="str">
        <f>データ!CW6</f>
        <v>【60.13】</v>
      </c>
      <c r="L86" s="12" t="str">
        <f>データ!DH6</f>
        <v>【95.06】</v>
      </c>
      <c r="M86" s="12" t="s">
        <v>66</v>
      </c>
      <c r="N86" s="12" t="s">
        <v>66</v>
      </c>
      <c r="O86" s="12" t="str">
        <f>データ!EO6</f>
        <v>【0.23】</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69</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47</v>
      </c>
      <c r="B3" s="61" t="s">
        <v>65</v>
      </c>
      <c r="C3" s="61" t="s">
        <v>50</v>
      </c>
      <c r="D3" s="61" t="s">
        <v>25</v>
      </c>
      <c r="E3" s="61" t="s">
        <v>40</v>
      </c>
      <c r="F3" s="61" t="s">
        <v>63</v>
      </c>
      <c r="G3" s="61" t="s">
        <v>70</v>
      </c>
      <c r="H3" s="67" t="s">
        <v>9</v>
      </c>
      <c r="I3" s="70"/>
      <c r="J3" s="70"/>
      <c r="K3" s="70"/>
      <c r="L3" s="70"/>
      <c r="M3" s="70"/>
      <c r="N3" s="70"/>
      <c r="O3" s="70"/>
      <c r="P3" s="70"/>
      <c r="Q3" s="70"/>
      <c r="R3" s="70"/>
      <c r="S3" s="70"/>
      <c r="T3" s="70"/>
      <c r="U3" s="70"/>
      <c r="V3" s="70"/>
      <c r="W3" s="70"/>
      <c r="X3" s="75"/>
      <c r="Y3" s="78" t="s">
        <v>71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72</v>
      </c>
      <c r="B4" s="62"/>
      <c r="C4" s="62"/>
      <c r="D4" s="62"/>
      <c r="E4" s="62"/>
      <c r="F4" s="62"/>
      <c r="G4" s="62"/>
      <c r="H4" s="68"/>
      <c r="I4" s="71"/>
      <c r="J4" s="71"/>
      <c r="K4" s="71"/>
      <c r="L4" s="71"/>
      <c r="M4" s="71"/>
      <c r="N4" s="71"/>
      <c r="O4" s="71"/>
      <c r="P4" s="71"/>
      <c r="Q4" s="71"/>
      <c r="R4" s="71"/>
      <c r="S4" s="71"/>
      <c r="T4" s="71"/>
      <c r="U4" s="71"/>
      <c r="V4" s="71"/>
      <c r="W4" s="71"/>
      <c r="X4" s="76"/>
      <c r="Y4" s="79" t="s">
        <v>73</v>
      </c>
      <c r="Z4" s="79"/>
      <c r="AA4" s="79"/>
      <c r="AB4" s="79"/>
      <c r="AC4" s="79"/>
      <c r="AD4" s="79"/>
      <c r="AE4" s="79"/>
      <c r="AF4" s="79"/>
      <c r="AG4" s="79"/>
      <c r="AH4" s="79"/>
      <c r="AI4" s="79"/>
      <c r="AJ4" s="79" t="s">
        <v>74</v>
      </c>
      <c r="AK4" s="79"/>
      <c r="AL4" s="79"/>
      <c r="AM4" s="79"/>
      <c r="AN4" s="79"/>
      <c r="AO4" s="79"/>
      <c r="AP4" s="79"/>
      <c r="AQ4" s="79"/>
      <c r="AR4" s="79"/>
      <c r="AS4" s="79"/>
      <c r="AT4" s="79"/>
      <c r="AU4" s="79" t="s">
        <v>75</v>
      </c>
      <c r="AV4" s="79"/>
      <c r="AW4" s="79"/>
      <c r="AX4" s="79"/>
      <c r="AY4" s="79"/>
      <c r="AZ4" s="79"/>
      <c r="BA4" s="79"/>
      <c r="BB4" s="79"/>
      <c r="BC4" s="79"/>
      <c r="BD4" s="79"/>
      <c r="BE4" s="79"/>
      <c r="BF4" s="79" t="s">
        <v>76</v>
      </c>
      <c r="BG4" s="79"/>
      <c r="BH4" s="79"/>
      <c r="BI4" s="79"/>
      <c r="BJ4" s="79"/>
      <c r="BK4" s="79"/>
      <c r="BL4" s="79"/>
      <c r="BM4" s="79"/>
      <c r="BN4" s="79"/>
      <c r="BO4" s="79"/>
      <c r="BP4" s="79"/>
      <c r="BQ4" s="79" t="s">
        <v>77</v>
      </c>
      <c r="BR4" s="79"/>
      <c r="BS4" s="79"/>
      <c r="BT4" s="79"/>
      <c r="BU4" s="79"/>
      <c r="BV4" s="79"/>
      <c r="BW4" s="79"/>
      <c r="BX4" s="79"/>
      <c r="BY4" s="79"/>
      <c r="BZ4" s="79"/>
      <c r="CA4" s="79"/>
      <c r="CB4" s="79" t="s">
        <v>78</v>
      </c>
      <c r="CC4" s="79"/>
      <c r="CD4" s="79"/>
      <c r="CE4" s="79"/>
      <c r="CF4" s="79"/>
      <c r="CG4" s="79"/>
      <c r="CH4" s="79"/>
      <c r="CI4" s="79"/>
      <c r="CJ4" s="79"/>
      <c r="CK4" s="79"/>
      <c r="CL4" s="79"/>
      <c r="CM4" s="79" t="s">
        <v>79</v>
      </c>
      <c r="CN4" s="79"/>
      <c r="CO4" s="79"/>
      <c r="CP4" s="79"/>
      <c r="CQ4" s="79"/>
      <c r="CR4" s="79"/>
      <c r="CS4" s="79"/>
      <c r="CT4" s="79"/>
      <c r="CU4" s="79"/>
      <c r="CV4" s="79"/>
      <c r="CW4" s="79"/>
      <c r="CX4" s="79" t="s">
        <v>80</v>
      </c>
      <c r="CY4" s="79"/>
      <c r="CZ4" s="79"/>
      <c r="DA4" s="79"/>
      <c r="DB4" s="79"/>
      <c r="DC4" s="79"/>
      <c r="DD4" s="79"/>
      <c r="DE4" s="79"/>
      <c r="DF4" s="79"/>
      <c r="DG4" s="79"/>
      <c r="DH4" s="79"/>
      <c r="DI4" s="79" t="s">
        <v>81</v>
      </c>
      <c r="DJ4" s="79"/>
      <c r="DK4" s="79"/>
      <c r="DL4" s="79"/>
      <c r="DM4" s="79"/>
      <c r="DN4" s="79"/>
      <c r="DO4" s="79"/>
      <c r="DP4" s="79"/>
      <c r="DQ4" s="79"/>
      <c r="DR4" s="79"/>
      <c r="DS4" s="79"/>
      <c r="DT4" s="79" t="s">
        <v>82</v>
      </c>
      <c r="DU4" s="79"/>
      <c r="DV4" s="79"/>
      <c r="DW4" s="79"/>
      <c r="DX4" s="79"/>
      <c r="DY4" s="79"/>
      <c r="DZ4" s="79"/>
      <c r="EA4" s="79"/>
      <c r="EB4" s="79"/>
      <c r="EC4" s="79"/>
      <c r="ED4" s="79"/>
      <c r="EE4" s="79" t="s">
        <v>83</v>
      </c>
      <c r="EF4" s="79"/>
      <c r="EG4" s="79"/>
      <c r="EH4" s="79"/>
      <c r="EI4" s="79"/>
      <c r="EJ4" s="79"/>
      <c r="EK4" s="79"/>
      <c r="EL4" s="79"/>
      <c r="EM4" s="79"/>
      <c r="EN4" s="79"/>
      <c r="EO4" s="79"/>
    </row>
    <row r="5" spans="1:145">
      <c r="A5" s="59" t="s">
        <v>84</v>
      </c>
      <c r="B5" s="63"/>
      <c r="C5" s="63"/>
      <c r="D5" s="63"/>
      <c r="E5" s="63"/>
      <c r="F5" s="63"/>
      <c r="G5" s="63"/>
      <c r="H5" s="69" t="s">
        <v>85</v>
      </c>
      <c r="I5" s="69" t="s">
        <v>86</v>
      </c>
      <c r="J5" s="69" t="s">
        <v>87</v>
      </c>
      <c r="K5" s="69" t="s">
        <v>88</v>
      </c>
      <c r="L5" s="69" t="s">
        <v>89</v>
      </c>
      <c r="M5" s="69" t="s">
        <v>13</v>
      </c>
      <c r="N5" s="69" t="s">
        <v>3</v>
      </c>
      <c r="O5" s="69" t="s">
        <v>90</v>
      </c>
      <c r="P5" s="69" t="s">
        <v>91</v>
      </c>
      <c r="Q5" s="69" t="s">
        <v>92</v>
      </c>
      <c r="R5" s="69" t="s">
        <v>93</v>
      </c>
      <c r="S5" s="69" t="s">
        <v>68</v>
      </c>
      <c r="T5" s="69" t="s">
        <v>94</v>
      </c>
      <c r="U5" s="69" t="s">
        <v>95</v>
      </c>
      <c r="V5" s="69" t="s">
        <v>96</v>
      </c>
      <c r="W5" s="69" t="s">
        <v>97</v>
      </c>
      <c r="X5" s="69" t="s">
        <v>98</v>
      </c>
      <c r="Y5" s="69" t="s">
        <v>37</v>
      </c>
      <c r="Z5" s="69" t="s">
        <v>99</v>
      </c>
      <c r="AA5" s="69" t="s">
        <v>100</v>
      </c>
      <c r="AB5" s="69" t="s">
        <v>101</v>
      </c>
      <c r="AC5" s="69" t="s">
        <v>102</v>
      </c>
      <c r="AD5" s="69" t="s">
        <v>103</v>
      </c>
      <c r="AE5" s="69" t="s">
        <v>104</v>
      </c>
      <c r="AF5" s="69" t="s">
        <v>105</v>
      </c>
      <c r="AG5" s="69" t="s">
        <v>106</v>
      </c>
      <c r="AH5" s="69" t="s">
        <v>107</v>
      </c>
      <c r="AI5" s="69" t="s">
        <v>7</v>
      </c>
      <c r="AJ5" s="69" t="s">
        <v>37</v>
      </c>
      <c r="AK5" s="69" t="s">
        <v>99</v>
      </c>
      <c r="AL5" s="69" t="s">
        <v>100</v>
      </c>
      <c r="AM5" s="69" t="s">
        <v>101</v>
      </c>
      <c r="AN5" s="69" t="s">
        <v>102</v>
      </c>
      <c r="AO5" s="69" t="s">
        <v>103</v>
      </c>
      <c r="AP5" s="69" t="s">
        <v>104</v>
      </c>
      <c r="AQ5" s="69" t="s">
        <v>105</v>
      </c>
      <c r="AR5" s="69" t="s">
        <v>106</v>
      </c>
      <c r="AS5" s="69" t="s">
        <v>107</v>
      </c>
      <c r="AT5" s="69" t="s">
        <v>108</v>
      </c>
      <c r="AU5" s="69" t="s">
        <v>37</v>
      </c>
      <c r="AV5" s="69" t="s">
        <v>99</v>
      </c>
      <c r="AW5" s="69" t="s">
        <v>100</v>
      </c>
      <c r="AX5" s="69" t="s">
        <v>101</v>
      </c>
      <c r="AY5" s="69" t="s">
        <v>102</v>
      </c>
      <c r="AZ5" s="69" t="s">
        <v>103</v>
      </c>
      <c r="BA5" s="69" t="s">
        <v>104</v>
      </c>
      <c r="BB5" s="69" t="s">
        <v>105</v>
      </c>
      <c r="BC5" s="69" t="s">
        <v>106</v>
      </c>
      <c r="BD5" s="69" t="s">
        <v>107</v>
      </c>
      <c r="BE5" s="69" t="s">
        <v>108</v>
      </c>
      <c r="BF5" s="69" t="s">
        <v>37</v>
      </c>
      <c r="BG5" s="69" t="s">
        <v>99</v>
      </c>
      <c r="BH5" s="69" t="s">
        <v>100</v>
      </c>
      <c r="BI5" s="69" t="s">
        <v>101</v>
      </c>
      <c r="BJ5" s="69" t="s">
        <v>102</v>
      </c>
      <c r="BK5" s="69" t="s">
        <v>103</v>
      </c>
      <c r="BL5" s="69" t="s">
        <v>104</v>
      </c>
      <c r="BM5" s="69" t="s">
        <v>105</v>
      </c>
      <c r="BN5" s="69" t="s">
        <v>106</v>
      </c>
      <c r="BO5" s="69" t="s">
        <v>107</v>
      </c>
      <c r="BP5" s="69" t="s">
        <v>108</v>
      </c>
      <c r="BQ5" s="69" t="s">
        <v>37</v>
      </c>
      <c r="BR5" s="69" t="s">
        <v>99</v>
      </c>
      <c r="BS5" s="69" t="s">
        <v>100</v>
      </c>
      <c r="BT5" s="69" t="s">
        <v>101</v>
      </c>
      <c r="BU5" s="69" t="s">
        <v>102</v>
      </c>
      <c r="BV5" s="69" t="s">
        <v>103</v>
      </c>
      <c r="BW5" s="69" t="s">
        <v>104</v>
      </c>
      <c r="BX5" s="69" t="s">
        <v>105</v>
      </c>
      <c r="BY5" s="69" t="s">
        <v>106</v>
      </c>
      <c r="BZ5" s="69" t="s">
        <v>107</v>
      </c>
      <c r="CA5" s="69" t="s">
        <v>108</v>
      </c>
      <c r="CB5" s="69" t="s">
        <v>37</v>
      </c>
      <c r="CC5" s="69" t="s">
        <v>99</v>
      </c>
      <c r="CD5" s="69" t="s">
        <v>100</v>
      </c>
      <c r="CE5" s="69" t="s">
        <v>101</v>
      </c>
      <c r="CF5" s="69" t="s">
        <v>102</v>
      </c>
      <c r="CG5" s="69" t="s">
        <v>103</v>
      </c>
      <c r="CH5" s="69" t="s">
        <v>104</v>
      </c>
      <c r="CI5" s="69" t="s">
        <v>105</v>
      </c>
      <c r="CJ5" s="69" t="s">
        <v>106</v>
      </c>
      <c r="CK5" s="69" t="s">
        <v>107</v>
      </c>
      <c r="CL5" s="69" t="s">
        <v>108</v>
      </c>
      <c r="CM5" s="69" t="s">
        <v>37</v>
      </c>
      <c r="CN5" s="69" t="s">
        <v>99</v>
      </c>
      <c r="CO5" s="69" t="s">
        <v>100</v>
      </c>
      <c r="CP5" s="69" t="s">
        <v>101</v>
      </c>
      <c r="CQ5" s="69" t="s">
        <v>102</v>
      </c>
      <c r="CR5" s="69" t="s">
        <v>103</v>
      </c>
      <c r="CS5" s="69" t="s">
        <v>104</v>
      </c>
      <c r="CT5" s="69" t="s">
        <v>105</v>
      </c>
      <c r="CU5" s="69" t="s">
        <v>106</v>
      </c>
      <c r="CV5" s="69" t="s">
        <v>107</v>
      </c>
      <c r="CW5" s="69" t="s">
        <v>108</v>
      </c>
      <c r="CX5" s="69" t="s">
        <v>37</v>
      </c>
      <c r="CY5" s="69" t="s">
        <v>99</v>
      </c>
      <c r="CZ5" s="69" t="s">
        <v>100</v>
      </c>
      <c r="DA5" s="69" t="s">
        <v>101</v>
      </c>
      <c r="DB5" s="69" t="s">
        <v>102</v>
      </c>
      <c r="DC5" s="69" t="s">
        <v>103</v>
      </c>
      <c r="DD5" s="69" t="s">
        <v>104</v>
      </c>
      <c r="DE5" s="69" t="s">
        <v>105</v>
      </c>
      <c r="DF5" s="69" t="s">
        <v>106</v>
      </c>
      <c r="DG5" s="69" t="s">
        <v>107</v>
      </c>
      <c r="DH5" s="69" t="s">
        <v>108</v>
      </c>
      <c r="DI5" s="69" t="s">
        <v>37</v>
      </c>
      <c r="DJ5" s="69" t="s">
        <v>99</v>
      </c>
      <c r="DK5" s="69" t="s">
        <v>100</v>
      </c>
      <c r="DL5" s="69" t="s">
        <v>101</v>
      </c>
      <c r="DM5" s="69" t="s">
        <v>102</v>
      </c>
      <c r="DN5" s="69" t="s">
        <v>103</v>
      </c>
      <c r="DO5" s="69" t="s">
        <v>104</v>
      </c>
      <c r="DP5" s="69" t="s">
        <v>105</v>
      </c>
      <c r="DQ5" s="69" t="s">
        <v>106</v>
      </c>
      <c r="DR5" s="69" t="s">
        <v>107</v>
      </c>
      <c r="DS5" s="69" t="s">
        <v>108</v>
      </c>
      <c r="DT5" s="69" t="s">
        <v>37</v>
      </c>
      <c r="DU5" s="69" t="s">
        <v>99</v>
      </c>
      <c r="DV5" s="69" t="s">
        <v>100</v>
      </c>
      <c r="DW5" s="69" t="s">
        <v>101</v>
      </c>
      <c r="DX5" s="69" t="s">
        <v>102</v>
      </c>
      <c r="DY5" s="69" t="s">
        <v>103</v>
      </c>
      <c r="DZ5" s="69" t="s">
        <v>104</v>
      </c>
      <c r="EA5" s="69" t="s">
        <v>105</v>
      </c>
      <c r="EB5" s="69" t="s">
        <v>106</v>
      </c>
      <c r="EC5" s="69" t="s">
        <v>107</v>
      </c>
      <c r="ED5" s="69" t="s">
        <v>108</v>
      </c>
      <c r="EE5" s="69" t="s">
        <v>37</v>
      </c>
      <c r="EF5" s="69" t="s">
        <v>99</v>
      </c>
      <c r="EG5" s="69" t="s">
        <v>100</v>
      </c>
      <c r="EH5" s="69" t="s">
        <v>101</v>
      </c>
      <c r="EI5" s="69" t="s">
        <v>102</v>
      </c>
      <c r="EJ5" s="69" t="s">
        <v>103</v>
      </c>
      <c r="EK5" s="69" t="s">
        <v>104</v>
      </c>
      <c r="EL5" s="69" t="s">
        <v>105</v>
      </c>
      <c r="EM5" s="69" t="s">
        <v>106</v>
      </c>
      <c r="EN5" s="69" t="s">
        <v>107</v>
      </c>
      <c r="EO5" s="69" t="s">
        <v>108</v>
      </c>
    </row>
    <row r="6" spans="1:145" s="58" customFormat="1">
      <c r="A6" s="59" t="s">
        <v>109</v>
      </c>
      <c r="B6" s="64">
        <f t="shared" ref="B6:X6" si="1">B7</f>
        <v>2017</v>
      </c>
      <c r="C6" s="64">
        <f t="shared" si="1"/>
        <v>303437</v>
      </c>
      <c r="D6" s="64">
        <f t="shared" si="1"/>
        <v>47</v>
      </c>
      <c r="E6" s="64">
        <f t="shared" si="1"/>
        <v>17</v>
      </c>
      <c r="F6" s="64">
        <f t="shared" si="1"/>
        <v>1</v>
      </c>
      <c r="G6" s="64">
        <f t="shared" si="1"/>
        <v>0</v>
      </c>
      <c r="H6" s="64" t="str">
        <f t="shared" si="1"/>
        <v>和歌山県　九度山町</v>
      </c>
      <c r="I6" s="64" t="str">
        <f t="shared" si="1"/>
        <v>法非適用</v>
      </c>
      <c r="J6" s="64" t="str">
        <f t="shared" si="1"/>
        <v>下水道事業</v>
      </c>
      <c r="K6" s="64" t="str">
        <f t="shared" si="1"/>
        <v>公共下水道</v>
      </c>
      <c r="L6" s="64" t="str">
        <f t="shared" si="1"/>
        <v>Cc2</v>
      </c>
      <c r="M6" s="64" t="str">
        <f t="shared" si="1"/>
        <v>非設置</v>
      </c>
      <c r="N6" s="72" t="str">
        <f t="shared" si="1"/>
        <v>-</v>
      </c>
      <c r="O6" s="72" t="str">
        <f t="shared" si="1"/>
        <v>該当数値なし</v>
      </c>
      <c r="P6" s="72">
        <f t="shared" si="1"/>
        <v>60</v>
      </c>
      <c r="Q6" s="72">
        <f t="shared" si="1"/>
        <v>91.86</v>
      </c>
      <c r="R6" s="72">
        <f t="shared" si="1"/>
        <v>3000</v>
      </c>
      <c r="S6" s="72">
        <f t="shared" si="1"/>
        <v>4431</v>
      </c>
      <c r="T6" s="72">
        <f t="shared" si="1"/>
        <v>44.15</v>
      </c>
      <c r="U6" s="72">
        <f t="shared" si="1"/>
        <v>100.36</v>
      </c>
      <c r="V6" s="72">
        <f t="shared" si="1"/>
        <v>2641</v>
      </c>
      <c r="W6" s="72">
        <f t="shared" si="1"/>
        <v>0.85</v>
      </c>
      <c r="X6" s="72">
        <f t="shared" si="1"/>
        <v>3107.06</v>
      </c>
      <c r="Y6" s="80">
        <f t="shared" ref="Y6:AH6" si="2">IF(Y7="",NA(),Y7)</f>
        <v>57.92</v>
      </c>
      <c r="Z6" s="80">
        <f t="shared" si="2"/>
        <v>57.85</v>
      </c>
      <c r="AA6" s="80">
        <f t="shared" si="2"/>
        <v>58.88</v>
      </c>
      <c r="AB6" s="80">
        <f t="shared" si="2"/>
        <v>64.83</v>
      </c>
      <c r="AC6" s="80">
        <f t="shared" si="2"/>
        <v>91.3</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1505.05</v>
      </c>
      <c r="BG6" s="80">
        <f t="shared" si="5"/>
        <v>1685.14</v>
      </c>
      <c r="BH6" s="80">
        <f t="shared" si="5"/>
        <v>1542.33</v>
      </c>
      <c r="BI6" s="80">
        <f t="shared" si="5"/>
        <v>1344.1</v>
      </c>
      <c r="BJ6" s="80">
        <f t="shared" si="5"/>
        <v>1646.37</v>
      </c>
      <c r="BK6" s="80">
        <f t="shared" si="5"/>
        <v>1506.51</v>
      </c>
      <c r="BL6" s="80">
        <f t="shared" si="5"/>
        <v>1315.67</v>
      </c>
      <c r="BM6" s="80">
        <f t="shared" si="5"/>
        <v>1240.1600000000001</v>
      </c>
      <c r="BN6" s="80">
        <f t="shared" si="5"/>
        <v>1111.31</v>
      </c>
      <c r="BO6" s="80">
        <f t="shared" si="5"/>
        <v>966.33</v>
      </c>
      <c r="BP6" s="72" t="str">
        <f>IF(BP7="","",IF(BP7="-","【-】","【"&amp;SUBSTITUTE(TEXT(BP7,"#,##0.00"),"-","△")&amp;"】"))</f>
        <v>【707.33】</v>
      </c>
      <c r="BQ6" s="80">
        <f t="shared" ref="BQ6:BZ6" si="6">IF(BQ7="",NA(),BQ7)</f>
        <v>39.68</v>
      </c>
      <c r="BR6" s="80">
        <f t="shared" si="6"/>
        <v>39.68</v>
      </c>
      <c r="BS6" s="80">
        <f t="shared" si="6"/>
        <v>41.62</v>
      </c>
      <c r="BT6" s="80">
        <f t="shared" si="6"/>
        <v>48.65</v>
      </c>
      <c r="BU6" s="80">
        <f t="shared" si="6"/>
        <v>59.99</v>
      </c>
      <c r="BV6" s="80">
        <f t="shared" si="6"/>
        <v>57.33</v>
      </c>
      <c r="BW6" s="80">
        <f t="shared" si="6"/>
        <v>60.78</v>
      </c>
      <c r="BX6" s="80">
        <f t="shared" si="6"/>
        <v>60.17</v>
      </c>
      <c r="BY6" s="80">
        <f t="shared" si="6"/>
        <v>75.540000000000006</v>
      </c>
      <c r="BZ6" s="80">
        <f t="shared" si="6"/>
        <v>81.739999999999995</v>
      </c>
      <c r="CA6" s="72" t="str">
        <f>IF(CA7="","",IF(CA7="-","【-】","【"&amp;SUBSTITUTE(TEXT(CA7,"#,##0.00"),"-","△")&amp;"】"))</f>
        <v>【101.26】</v>
      </c>
      <c r="CB6" s="80">
        <f t="shared" ref="CB6:CK6" si="7">IF(CB7="",NA(),CB7)</f>
        <v>403.27</v>
      </c>
      <c r="CC6" s="80">
        <f t="shared" si="7"/>
        <v>403.62</v>
      </c>
      <c r="CD6" s="80">
        <f t="shared" si="7"/>
        <v>384.12</v>
      </c>
      <c r="CE6" s="80">
        <f t="shared" si="7"/>
        <v>327.77</v>
      </c>
      <c r="CF6" s="80">
        <f t="shared" si="7"/>
        <v>267.55</v>
      </c>
      <c r="CG6" s="80">
        <f t="shared" si="7"/>
        <v>284.52999999999997</v>
      </c>
      <c r="CH6" s="80">
        <f t="shared" si="7"/>
        <v>276.26</v>
      </c>
      <c r="CI6" s="80">
        <f t="shared" si="7"/>
        <v>281.52999999999997</v>
      </c>
      <c r="CJ6" s="80">
        <f t="shared" si="7"/>
        <v>207.96</v>
      </c>
      <c r="CK6" s="80">
        <f t="shared" si="7"/>
        <v>194.31</v>
      </c>
      <c r="CL6" s="72" t="str">
        <f>IF(CL7="","",IF(CL7="-","【-】","【"&amp;SUBSTITUTE(TEXT(CL7,"#,##0.00"),"-","△")&amp;"】"))</f>
        <v>【136.39】</v>
      </c>
      <c r="CM6" s="80" t="str">
        <f t="shared" ref="CM6:CV6" si="8">IF(CM7="",NA(),CM7)</f>
        <v>-</v>
      </c>
      <c r="CN6" s="80" t="str">
        <f t="shared" si="8"/>
        <v>-</v>
      </c>
      <c r="CO6" s="80" t="str">
        <f t="shared" si="8"/>
        <v>-</v>
      </c>
      <c r="CP6" s="80" t="str">
        <f t="shared" si="8"/>
        <v>-</v>
      </c>
      <c r="CQ6" s="80" t="str">
        <f t="shared" si="8"/>
        <v>-</v>
      </c>
      <c r="CR6" s="80">
        <f t="shared" si="8"/>
        <v>39.92</v>
      </c>
      <c r="CS6" s="80">
        <f t="shared" si="8"/>
        <v>41.63</v>
      </c>
      <c r="CT6" s="80">
        <f t="shared" si="8"/>
        <v>44.89</v>
      </c>
      <c r="CU6" s="80">
        <f t="shared" si="8"/>
        <v>53.51</v>
      </c>
      <c r="CV6" s="80">
        <f t="shared" si="8"/>
        <v>53.5</v>
      </c>
      <c r="CW6" s="72" t="str">
        <f>IF(CW7="","",IF(CW7="-","【-】","【"&amp;SUBSTITUTE(TEXT(CW7,"#,##0.00"),"-","△")&amp;"】"))</f>
        <v>【60.13】</v>
      </c>
      <c r="CX6" s="80">
        <f t="shared" ref="CX6:DG6" si="9">IF(CX7="",NA(),CX7)</f>
        <v>84.35</v>
      </c>
      <c r="CY6" s="80">
        <f t="shared" si="9"/>
        <v>85.44</v>
      </c>
      <c r="CZ6" s="80">
        <f t="shared" si="9"/>
        <v>83.66</v>
      </c>
      <c r="DA6" s="80">
        <f t="shared" si="9"/>
        <v>86.23</v>
      </c>
      <c r="DB6" s="80">
        <f t="shared" si="9"/>
        <v>84.21</v>
      </c>
      <c r="DC6" s="80">
        <f t="shared" si="9"/>
        <v>65.86</v>
      </c>
      <c r="DD6" s="80">
        <f t="shared" si="9"/>
        <v>66.33</v>
      </c>
      <c r="DE6" s="80">
        <f t="shared" si="9"/>
        <v>64.89</v>
      </c>
      <c r="DF6" s="80">
        <f t="shared" si="9"/>
        <v>83.91</v>
      </c>
      <c r="DG6" s="80">
        <f t="shared" si="9"/>
        <v>83.51</v>
      </c>
      <c r="DH6" s="72" t="str">
        <f>IF(DH7="","",IF(DH7="-","【-】","【"&amp;SUBSTITUTE(TEXT(DH7,"#,##0.00"),"-","△")&amp;"】"))</f>
        <v>【95.06】</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0.19</v>
      </c>
      <c r="EK6" s="80">
        <f t="shared" si="12"/>
        <v>0.16</v>
      </c>
      <c r="EL6" s="80">
        <f t="shared" si="12"/>
        <v>0.33</v>
      </c>
      <c r="EM6" s="80">
        <f t="shared" si="12"/>
        <v>0.15</v>
      </c>
      <c r="EN6" s="80">
        <f t="shared" si="12"/>
        <v>0.16</v>
      </c>
      <c r="EO6" s="72" t="str">
        <f>IF(EO7="","",IF(EO7="-","【-】","【"&amp;SUBSTITUTE(TEXT(EO7,"#,##0.00"),"-","△")&amp;"】"))</f>
        <v>【0.23】</v>
      </c>
    </row>
    <row r="7" spans="1:145" s="58" customFormat="1">
      <c r="A7" s="59"/>
      <c r="B7" s="65">
        <v>2017</v>
      </c>
      <c r="C7" s="65">
        <v>303437</v>
      </c>
      <c r="D7" s="65">
        <v>47</v>
      </c>
      <c r="E7" s="65">
        <v>17</v>
      </c>
      <c r="F7" s="65">
        <v>1</v>
      </c>
      <c r="G7" s="65">
        <v>0</v>
      </c>
      <c r="H7" s="65" t="s">
        <v>110</v>
      </c>
      <c r="I7" s="65" t="s">
        <v>111</v>
      </c>
      <c r="J7" s="65" t="s">
        <v>112</v>
      </c>
      <c r="K7" s="65" t="s">
        <v>113</v>
      </c>
      <c r="L7" s="65" t="s">
        <v>114</v>
      </c>
      <c r="M7" s="65" t="s">
        <v>115</v>
      </c>
      <c r="N7" s="73" t="s">
        <v>66</v>
      </c>
      <c r="O7" s="73" t="s">
        <v>116</v>
      </c>
      <c r="P7" s="73">
        <v>60</v>
      </c>
      <c r="Q7" s="73">
        <v>91.86</v>
      </c>
      <c r="R7" s="73">
        <v>3000</v>
      </c>
      <c r="S7" s="73">
        <v>4431</v>
      </c>
      <c r="T7" s="73">
        <v>44.15</v>
      </c>
      <c r="U7" s="73">
        <v>100.36</v>
      </c>
      <c r="V7" s="73">
        <v>2641</v>
      </c>
      <c r="W7" s="73">
        <v>0.85</v>
      </c>
      <c r="X7" s="73">
        <v>3107.06</v>
      </c>
      <c r="Y7" s="73">
        <v>57.92</v>
      </c>
      <c r="Z7" s="73">
        <v>57.85</v>
      </c>
      <c r="AA7" s="73">
        <v>58.88</v>
      </c>
      <c r="AB7" s="73">
        <v>64.83</v>
      </c>
      <c r="AC7" s="73">
        <v>91.3</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1505.05</v>
      </c>
      <c r="BG7" s="73">
        <v>1685.14</v>
      </c>
      <c r="BH7" s="73">
        <v>1542.33</v>
      </c>
      <c r="BI7" s="73">
        <v>1344.1</v>
      </c>
      <c r="BJ7" s="73">
        <v>1646.37</v>
      </c>
      <c r="BK7" s="73">
        <v>1506.51</v>
      </c>
      <c r="BL7" s="73">
        <v>1315.67</v>
      </c>
      <c r="BM7" s="73">
        <v>1240.1600000000001</v>
      </c>
      <c r="BN7" s="73">
        <v>1111.31</v>
      </c>
      <c r="BO7" s="73">
        <v>966.33</v>
      </c>
      <c r="BP7" s="73">
        <v>707.33</v>
      </c>
      <c r="BQ7" s="73">
        <v>39.68</v>
      </c>
      <c r="BR7" s="73">
        <v>39.68</v>
      </c>
      <c r="BS7" s="73">
        <v>41.62</v>
      </c>
      <c r="BT7" s="73">
        <v>48.65</v>
      </c>
      <c r="BU7" s="73">
        <v>59.99</v>
      </c>
      <c r="BV7" s="73">
        <v>57.33</v>
      </c>
      <c r="BW7" s="73">
        <v>60.78</v>
      </c>
      <c r="BX7" s="73">
        <v>60.17</v>
      </c>
      <c r="BY7" s="73">
        <v>75.540000000000006</v>
      </c>
      <c r="BZ7" s="73">
        <v>81.739999999999995</v>
      </c>
      <c r="CA7" s="73">
        <v>101.26</v>
      </c>
      <c r="CB7" s="73">
        <v>403.27</v>
      </c>
      <c r="CC7" s="73">
        <v>403.62</v>
      </c>
      <c r="CD7" s="73">
        <v>384.12</v>
      </c>
      <c r="CE7" s="73">
        <v>327.77</v>
      </c>
      <c r="CF7" s="73">
        <v>267.55</v>
      </c>
      <c r="CG7" s="73">
        <v>284.52999999999997</v>
      </c>
      <c r="CH7" s="73">
        <v>276.26</v>
      </c>
      <c r="CI7" s="73">
        <v>281.52999999999997</v>
      </c>
      <c r="CJ7" s="73">
        <v>207.96</v>
      </c>
      <c r="CK7" s="73">
        <v>194.31</v>
      </c>
      <c r="CL7" s="73">
        <v>136.38999999999999</v>
      </c>
      <c r="CM7" s="73" t="s">
        <v>66</v>
      </c>
      <c r="CN7" s="73" t="s">
        <v>66</v>
      </c>
      <c r="CO7" s="73" t="s">
        <v>66</v>
      </c>
      <c r="CP7" s="73" t="s">
        <v>66</v>
      </c>
      <c r="CQ7" s="73" t="s">
        <v>66</v>
      </c>
      <c r="CR7" s="73">
        <v>39.92</v>
      </c>
      <c r="CS7" s="73">
        <v>41.63</v>
      </c>
      <c r="CT7" s="73">
        <v>44.89</v>
      </c>
      <c r="CU7" s="73">
        <v>53.51</v>
      </c>
      <c r="CV7" s="73">
        <v>53.5</v>
      </c>
      <c r="CW7" s="73">
        <v>60.13</v>
      </c>
      <c r="CX7" s="73">
        <v>84.35</v>
      </c>
      <c r="CY7" s="73">
        <v>85.44</v>
      </c>
      <c r="CZ7" s="73">
        <v>83.66</v>
      </c>
      <c r="DA7" s="73">
        <v>86.23</v>
      </c>
      <c r="DB7" s="73">
        <v>84.21</v>
      </c>
      <c r="DC7" s="73">
        <v>65.86</v>
      </c>
      <c r="DD7" s="73">
        <v>66.33</v>
      </c>
      <c r="DE7" s="73">
        <v>64.89</v>
      </c>
      <c r="DF7" s="73">
        <v>83.91</v>
      </c>
      <c r="DG7" s="73">
        <v>83.51</v>
      </c>
      <c r="DH7" s="73">
        <v>95.06</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0.19</v>
      </c>
      <c r="EK7" s="73">
        <v>0.16</v>
      </c>
      <c r="EL7" s="73">
        <v>0.33</v>
      </c>
      <c r="EM7" s="73">
        <v>0.15</v>
      </c>
      <c r="EN7" s="73">
        <v>0.16</v>
      </c>
      <c r="EO7" s="73">
        <v>0.23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117</v>
      </c>
      <c r="C9" s="60" t="s">
        <v>118</v>
      </c>
      <c r="D9" s="60" t="s">
        <v>119</v>
      </c>
      <c r="E9" s="60" t="s">
        <v>120</v>
      </c>
      <c r="F9" s="60" t="s">
        <v>121</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65</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玉置　和弘</cp:lastModifiedBy>
  <dcterms:created xsi:type="dcterms:W3CDTF">2018-12-03T09:06:31Z</dcterms:created>
  <dcterms:modified xsi:type="dcterms:W3CDTF">2019-02-20T05:27:54Z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2019-02-20T05:27:54Z</vt:filetime>
  </property>
</Properties>
</file>