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t0/kpU0qyRX12eIpveHVuQeiiveEgNaplcz0+zdgEFSpe1Gb7YE2j5+yDfrQm7ZIORpv7pB30r+/Av6EqU7gQ==" workbookSaltValue="t1dc1aup8k4uMYHw+cR/TA==" workbookSpinCount="100000" lockStructure="1"/>
  <bookViews>
    <workbookView xWindow="0" yWindow="0" windowWidth="20490" windowHeight="753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P10" i="4"/>
  <c r="B10" i="4"/>
  <c r="AT8" i="4"/>
  <c r="AL8" i="4"/>
  <c r="AD8" i="4"/>
  <c r="P8" i="4"/>
  <c r="I8" i="4"/>
  <c r="B8"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<sst xmlns="http://schemas.openxmlformats.org/spreadsheetml/2006/main" count="237" uniqueCount="124">
  <si>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</si>
  <si>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</si>
  <si>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</si>
  <si>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</si>
  <si>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</si>
  <si>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</si>
  <si>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</si>
  <si>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</si>
  <si>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</si>
  <si>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</si>
  <si>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</si>
  <si>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</si>
  <si>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</si>
  <si>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</si>
  <si>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</si>
  <si>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</si>
  <si>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</si>
  <si>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</si>
  <si>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</si>
  <si>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</si>
  <si>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</si>
  <si>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</si>
  <si>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</si>
  <si>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</si>
  <si>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</si>
  <si>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</si>
  <si>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</si>
  <si>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</si>
  <si>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</si>
  <si>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</si>
  <si>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</si>
  <si>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</si>
  <si>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</si>
  <si>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</si>
  <si>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</si>
  <si>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</si>
  <si>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</si>
  <si>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</si>
  <si>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</si>
  <si>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</si>
  <si>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</si>
  <si>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</si>
  <si>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</si>
  <si>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</si>
  <si>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</si>
  <si>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</si>
  <si>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</si>
  <si>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</si>
  <si>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</si>
  <si>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</si>
  <si>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</si>
  <si>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</si>
  <si>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</si>
  <si>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</si>
  <si>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</si>
  <si>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</si>
  <si>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</si>
  <si>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</si>
  <si>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</si>
  <si>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</si>
  <si>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</si>
  <si>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</si>
  <si>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</si>
  <si>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</si>
  <si>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</si>
  <si>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</si>
  <si>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</si>
  <si>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</si>
  <si>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</si>
  <si>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</si>
  <si>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</si>
  <si>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</si>
  <si>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</si>
  <si>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</si>
  <si>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</si>
  <si>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</si>
  <si>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</si>
  <si>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</si>
  <si>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</si>
  <si>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</si>
  <si>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</si>
  <si>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</si>
  <si>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</si>
  <si>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</si>
  <si>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</si>
  <si>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</si>
  <si>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</si>
  <si>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</si>
  <si>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</si>
  <si>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</si>
  <si>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</si>
  <si>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</si>
  <si>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</si>
  <si>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</si>
  <si>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</si>
  <si>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</si>
  <si>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</si>
  <si>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</si>
  <si>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</si>
  <si>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</si>
  <si>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</si>
  <si>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</si>
  <si>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</si>
  <si>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</si>
  <si>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</si>
  <si>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</si>
  <si>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</si>
  <si>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</si>
  <si>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</si>
  <si>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</si>
  <si>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</si>
  <si>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</si>
  <si>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</si>
  <si>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</si>
  <si>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</si>
  <si>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</si>
  <si>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</si>
  <si>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</si>
  <si>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</si>
  <si>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</si>
  <si>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</si>
  <si>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給水人口や水需要の減少に伴い、今後も収益が減少していくものと思われる。
　策定済の水道ビジョンおよび経営戦略を基に、料金改定等、収入の見直し等長期的な運営計画を検討していく。</t>
    <rPh sb="3" eb="5">
      <t>ジンコウ</t>
    </rPh>
    <rPh sb="6" eb="7">
      <t>ミズ</t>
    </rPh>
    <rPh sb="7" eb="9">
      <t>ジュヨウ</t>
    </rPh>
    <rPh sb="13" eb="14">
      <t>トモナ</t>
    </rPh>
    <rPh sb="38" eb="40">
      <t>サクテイ</t>
    </rPh>
    <rPh sb="40" eb="41">
      <t>スミ</t>
    </rPh>
    <rPh sb="42" eb="44">
      <t>スイドウ</t>
    </rPh>
    <rPh sb="51" eb="53">
      <t>ケイエイ</t>
    </rPh>
    <rPh sb="53" eb="55">
      <t>センリャク</t>
    </rPh>
    <rPh sb="56" eb="57">
      <t>モト</t>
    </rPh>
    <rPh sb="71" eb="72">
      <t>トウ</t>
    </rPh>
    <phoneticPr fontId="17"/>
  </si>
  <si>
    <t>　管路更新率は、平成26年度以降減少傾向にあり、町内道路改修に併せて、配水管の布設替え工事を行っているのが現状である。耐用年数や重要度を鑑み、管路等施設の更新および耐震化等の計画を検討、実施していく。</t>
    <rPh sb="39" eb="41">
      <t>フセツ</t>
    </rPh>
    <rPh sb="46" eb="47">
      <t>オコナ</t>
    </rPh>
    <rPh sb="53" eb="55">
      <t>ゲンジョウ</t>
    </rPh>
    <rPh sb="59" eb="61">
      <t>タイヨウ</t>
    </rPh>
    <rPh sb="61" eb="63">
      <t>ネンスウ</t>
    </rPh>
    <rPh sb="64" eb="66">
      <t>ジュウヨウ</t>
    </rPh>
    <rPh sb="66" eb="67">
      <t>ド</t>
    </rPh>
    <rPh sb="68" eb="69">
      <t>カンガ</t>
    </rPh>
    <rPh sb="71" eb="73">
      <t>カンロ</t>
    </rPh>
    <rPh sb="73" eb="74">
      <t>トウ</t>
    </rPh>
    <rPh sb="74" eb="76">
      <t>シセツ</t>
    </rPh>
    <rPh sb="77" eb="79">
      <t>コウシン</t>
    </rPh>
    <rPh sb="82" eb="85">
      <t>タイシンカ</t>
    </rPh>
    <rPh sb="85" eb="86">
      <t>トウ</t>
    </rPh>
    <rPh sb="87" eb="89">
      <t>ケイカク</t>
    </rPh>
    <rPh sb="90" eb="92">
      <t>ケントウ</t>
    </rPh>
    <rPh sb="93" eb="95">
      <t>ジッシ</t>
    </rPh>
    <phoneticPr fontId="17"/>
  </si>
  <si>
    <t>【収益的収支比率】
・前年度比較すると、1.53ポイントの改善が見られ、当年度類似団体平均値と比較しても遜色ない数値となっているが、今後も管路更新事業による企業債償還増、支払利息増により分母の増が見込まれるため、一般会計からの繰入に依存しながらも、必要最低限の維持管理に努める。　　　　　　　　　　　　　　　　　　　　
【企業債残高対給水収益比率】
・一貫して減少傾向であるが、更新が必要な施設について調査し、必要であれば施設を更新する必要があるため、今後増加が見込まれる。
【料金回収率】
・前年度比較すると、2.36ポイントの改善が見られるが、当年度類似団体平均値と比較すると5.31ポイントの差がある。今後給水収益の減少が見込まれるため、必要最低限の維持管理に努め、料金回収率の維持を図る。
【給水原価】
・前年度同様類似団体平均を上回っているが、当該値と平均値の差については11.12ポイント縮まっている。料金回収率同様に改善を図っていきたい。
【施設利用率】
・平成29年度冬期に大規模な凍害が発生しており、凍害により生じた漏水事故が、施設利用率の増加および後述する有収率の減少に関与していると考えられる。数値としては前年度より1.85ポイント増加し、類似団体平均を8.52ポイント上回っているが、今後も、更なる人口減少や高齢化により、利用率の減少が見込まれる。
【有収率】
・現状類似団体平均を5.05ポイント下回っている。今後老朽管の更新や漏水調査による修繕により有収率の向上に努めていく。</t>
    <rPh sb="1" eb="4">
      <t>シュウエキテキ</t>
    </rPh>
    <rPh sb="4" eb="6">
      <t>シュウシ</t>
    </rPh>
    <rPh sb="6" eb="8">
      <t>ヒリツ</t>
    </rPh>
    <rPh sb="29" eb="31">
      <t>カイゼン</t>
    </rPh>
    <rPh sb="32" eb="33">
      <t>ミ</t>
    </rPh>
    <rPh sb="36" eb="38">
      <t>トウネン</t>
    </rPh>
    <rPh sb="38" eb="39">
      <t>ド</t>
    </rPh>
    <rPh sb="39" eb="41">
      <t>ルイジ</t>
    </rPh>
    <rPh sb="41" eb="43">
      <t>ダンタイ</t>
    </rPh>
    <rPh sb="43" eb="46">
      <t>ヘイキンチ</t>
    </rPh>
    <rPh sb="47" eb="49">
      <t>ヒカク</t>
    </rPh>
    <rPh sb="52" eb="54">
      <t>ソンショク</t>
    </rPh>
    <rPh sb="56" eb="58">
      <t>スウチ</t>
    </rPh>
    <rPh sb="66" eb="68">
      <t>コンゴ</t>
    </rPh>
    <rPh sb="69" eb="71">
      <t>カンロ</t>
    </rPh>
    <rPh sb="71" eb="73">
      <t>コウシン</t>
    </rPh>
    <rPh sb="73" eb="75">
      <t>ジギョウ</t>
    </rPh>
    <rPh sb="78" eb="80">
      <t>キギョウ</t>
    </rPh>
    <rPh sb="80" eb="81">
      <t>サイ</t>
    </rPh>
    <rPh sb="81" eb="83">
      <t>ショウカン</t>
    </rPh>
    <rPh sb="83" eb="84">
      <t>ゾウ</t>
    </rPh>
    <rPh sb="85" eb="89">
      <t>シハライリソク</t>
    </rPh>
    <rPh sb="89" eb="90">
      <t>ゾウ</t>
    </rPh>
    <rPh sb="93" eb="95">
      <t>ブンボ</t>
    </rPh>
    <rPh sb="96" eb="97">
      <t>ゾウ</t>
    </rPh>
    <rPh sb="98" eb="100">
      <t>ミコ</t>
    </rPh>
    <rPh sb="106" eb="108">
      <t>イッパン</t>
    </rPh>
    <rPh sb="108" eb="110">
      <t>カイケイ</t>
    </rPh>
    <rPh sb="113" eb="115">
      <t>クリイレ</t>
    </rPh>
    <rPh sb="124" eb="126">
      <t>ヒツヨウ</t>
    </rPh>
    <rPh sb="126" eb="129">
      <t>サイテイゲン</t>
    </rPh>
    <rPh sb="130" eb="132">
      <t>イジ</t>
    </rPh>
    <rPh sb="132" eb="134">
      <t>カンリ</t>
    </rPh>
    <rPh sb="135" eb="136">
      <t>ツト</t>
    </rPh>
    <rPh sb="161" eb="163">
      <t>キギョウ</t>
    </rPh>
    <rPh sb="163" eb="164">
      <t>サイ</t>
    </rPh>
    <rPh sb="164" eb="166">
      <t>ザンダカ</t>
    </rPh>
    <rPh sb="166" eb="167">
      <t>タイ</t>
    </rPh>
    <rPh sb="167" eb="169">
      <t>キュウスイ</t>
    </rPh>
    <rPh sb="169" eb="171">
      <t>シュウエキ</t>
    </rPh>
    <rPh sb="171" eb="173">
      <t>ヒリツ</t>
    </rPh>
    <rPh sb="176" eb="178">
      <t>イッカン</t>
    </rPh>
    <rPh sb="180" eb="182">
      <t>ゲンショウ</t>
    </rPh>
    <rPh sb="182" eb="184">
      <t>ケイコウ</t>
    </rPh>
    <rPh sb="189" eb="191">
      <t>コウシン</t>
    </rPh>
    <rPh sb="192" eb="194">
      <t>ヒツヨウ</t>
    </rPh>
    <rPh sb="195" eb="197">
      <t>シセツ</t>
    </rPh>
    <rPh sb="201" eb="203">
      <t>チョウサ</t>
    </rPh>
    <rPh sb="205" eb="207">
      <t>ヒツヨウ</t>
    </rPh>
    <rPh sb="211" eb="213">
      <t>シセツ</t>
    </rPh>
    <rPh sb="214" eb="216">
      <t>コウシン</t>
    </rPh>
    <rPh sb="218" eb="220">
      <t>ヒツヨウ</t>
    </rPh>
    <rPh sb="226" eb="228">
      <t>コンゴ</t>
    </rPh>
    <rPh sb="228" eb="230">
      <t>ゾウカ</t>
    </rPh>
    <rPh sb="231" eb="233">
      <t>ミコ</t>
    </rPh>
    <rPh sb="239" eb="241">
      <t>リョウキン</t>
    </rPh>
    <rPh sb="241" eb="243">
      <t>カイシュウ</t>
    </rPh>
    <rPh sb="243" eb="244">
      <t>リツ</t>
    </rPh>
    <rPh sb="265" eb="267">
      <t>カイゼン</t>
    </rPh>
    <rPh sb="268" eb="269">
      <t>ミ</t>
    </rPh>
    <rPh sb="274" eb="277">
      <t>トウネンド</t>
    </rPh>
    <rPh sb="277" eb="279">
      <t>ルイジ</t>
    </rPh>
    <rPh sb="279" eb="281">
      <t>ダンタイ</t>
    </rPh>
    <rPh sb="281" eb="284">
      <t>ヘイキンチ</t>
    </rPh>
    <rPh sb="285" eb="287">
      <t>ヒカク</t>
    </rPh>
    <rPh sb="299" eb="300">
      <t>サ</t>
    </rPh>
    <rPh sb="304" eb="306">
      <t>コンゴ</t>
    </rPh>
    <rPh sb="306" eb="310">
      <t>キュウスイシュウエキ</t>
    </rPh>
    <rPh sb="311" eb="313">
      <t>ゲンショウ</t>
    </rPh>
    <rPh sb="314" eb="316">
      <t>ミコ</t>
    </rPh>
    <rPh sb="322" eb="324">
      <t>ヒツヨウ</t>
    </rPh>
    <rPh sb="324" eb="327">
      <t>サイテイゲン</t>
    </rPh>
    <rPh sb="328" eb="330">
      <t>イジ</t>
    </rPh>
    <rPh sb="330" eb="332">
      <t>カンリ</t>
    </rPh>
    <rPh sb="333" eb="334">
      <t>ツト</t>
    </rPh>
    <rPh sb="336" eb="338">
      <t>リョウキン</t>
    </rPh>
    <rPh sb="338" eb="340">
      <t>カイシュウ</t>
    </rPh>
    <rPh sb="340" eb="341">
      <t>リツ</t>
    </rPh>
    <rPh sb="342" eb="344">
      <t>イジ</t>
    </rPh>
    <rPh sb="345" eb="346">
      <t>ハカ</t>
    </rPh>
    <rPh sb="350" eb="352">
      <t>キュウスイ</t>
    </rPh>
    <rPh sb="352" eb="354">
      <t>ゲンカ</t>
    </rPh>
    <rPh sb="357" eb="360">
      <t>ゼンネンド</t>
    </rPh>
    <rPh sb="360" eb="362">
      <t>ドウヨウ</t>
    </rPh>
    <rPh sb="362" eb="364">
      <t>ルイジ</t>
    </rPh>
    <rPh sb="364" eb="366">
      <t>ダンタイ</t>
    </rPh>
    <rPh sb="366" eb="368">
      <t>ヘイキン</t>
    </rPh>
    <rPh sb="377" eb="379">
      <t>トウガイ</t>
    </rPh>
    <rPh sb="379" eb="380">
      <t>チ</t>
    </rPh>
    <rPh sb="381" eb="384">
      <t>ヘイキンチ</t>
    </rPh>
    <rPh sb="385" eb="386">
      <t>サ</t>
    </rPh>
    <rPh sb="400" eb="401">
      <t>チヂ</t>
    </rPh>
    <rPh sb="407" eb="409">
      <t>リョウキン</t>
    </rPh>
    <rPh sb="409" eb="411">
      <t>カイシュウ</t>
    </rPh>
    <rPh sb="411" eb="412">
      <t>リツ</t>
    </rPh>
    <rPh sb="412" eb="414">
      <t>ドウヨウ</t>
    </rPh>
    <rPh sb="415" eb="417">
      <t>カイゼン</t>
    </rPh>
    <rPh sb="418" eb="419">
      <t>ハカ</t>
    </rPh>
    <rPh sb="428" eb="430">
      <t>シセツ</t>
    </rPh>
    <rPh sb="430" eb="433">
      <t>リヨウリツ</t>
    </rPh>
    <rPh sb="436" eb="438">
      <t>ヘイセイ</t>
    </rPh>
    <rPh sb="441" eb="442">
      <t>ド</t>
    </rPh>
    <rPh sb="443" eb="444">
      <t>キ</t>
    </rPh>
    <rPh sb="452" eb="454">
      <t>ハッセイ</t>
    </rPh>
    <rPh sb="459" eb="461">
      <t>トウガイ</t>
    </rPh>
    <rPh sb="473" eb="475">
      <t>シセツ</t>
    </rPh>
    <rPh sb="475" eb="477">
      <t>リヨウ</t>
    </rPh>
    <rPh sb="477" eb="478">
      <t>リツ</t>
    </rPh>
    <rPh sb="479" eb="481">
      <t>ゾウカ</t>
    </rPh>
    <rPh sb="484" eb="486">
      <t>コウジュツ</t>
    </rPh>
    <rPh sb="488" eb="491">
      <t>ユウシュウリツ</t>
    </rPh>
    <rPh sb="492" eb="494">
      <t>ゲンショウ</t>
    </rPh>
    <rPh sb="495" eb="497">
      <t>カンヨ</t>
    </rPh>
    <rPh sb="502" eb="503">
      <t>カンガ</t>
    </rPh>
    <rPh sb="508" eb="510">
      <t>スウチ</t>
    </rPh>
    <rPh sb="514" eb="517">
      <t>ゼンネンド</t>
    </rPh>
    <rPh sb="527" eb="529">
      <t>ゾウカ</t>
    </rPh>
    <rPh sb="531" eb="533">
      <t>ルイジ</t>
    </rPh>
    <rPh sb="533" eb="535">
      <t>ダンタイ</t>
    </rPh>
    <rPh sb="535" eb="537">
      <t>ヘイキン</t>
    </rPh>
    <rPh sb="546" eb="548">
      <t>ウワマワ</t>
    </rPh>
    <rPh sb="554" eb="556">
      <t>コンゴ</t>
    </rPh>
    <rPh sb="558" eb="559">
      <t>サラ</t>
    </rPh>
    <rPh sb="561" eb="563">
      <t>ジンコウ</t>
    </rPh>
    <rPh sb="563" eb="564">
      <t>ゲン</t>
    </rPh>
    <rPh sb="564" eb="565">
      <t>ショウ</t>
    </rPh>
    <rPh sb="566" eb="569">
      <t>コウレイカ</t>
    </rPh>
    <rPh sb="573" eb="576">
      <t>リヨウリツ</t>
    </rPh>
    <rPh sb="577" eb="578">
      <t>ゲン</t>
    </rPh>
    <rPh sb="578" eb="579">
      <t>ショウ</t>
    </rPh>
    <rPh sb="580" eb="582">
      <t>ミコ</t>
    </rPh>
    <rPh sb="594" eb="596">
      <t>ゲンジョウ</t>
    </rPh>
    <rPh sb="596" eb="598">
      <t>ルイジ</t>
    </rPh>
    <rPh sb="598" eb="600">
      <t>ダンタイ</t>
    </rPh>
    <rPh sb="600" eb="602">
      <t>ヘイキン</t>
    </rPh>
    <rPh sb="611" eb="613">
      <t>シタマワ</t>
    </rPh>
    <rPh sb="618" eb="620">
      <t>コンゴ</t>
    </rPh>
    <rPh sb="620" eb="622">
      <t>ロウキュウ</t>
    </rPh>
    <rPh sb="622" eb="623">
      <t>カン</t>
    </rPh>
    <rPh sb="624" eb="626">
      <t>コウシン</t>
    </rPh>
    <rPh sb="627" eb="629">
      <t>ロウスイ</t>
    </rPh>
    <rPh sb="629" eb="631">
      <t>チョウサ</t>
    </rPh>
    <rPh sb="634" eb="636">
      <t>シュウゼン</t>
    </rPh>
    <rPh sb="639" eb="640">
      <t>ユウ</t>
    </rPh>
    <rPh sb="640" eb="641">
      <t>シュウ</t>
    </rPh>
    <rPh sb="641" eb="642">
      <t>リツ</t>
    </rPh>
    <rPh sb="643" eb="645">
      <t>コウジョウ</t>
    </rPh>
    <rPh sb="646" eb="6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</si>
</sst>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0.14000000000000001</c:v>
                </c:pt>
                <c:pt idx="2">
                  <c:v>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E9C-4890-994A-C309B7BCA342}"/>
            </c:ext>
          </c:extLst>
        </c:ser>
        <c:dLbls>
          <c:showLegendKey val="0"/>
          <c:showVal val="0"/>
          <c:showCatName val="0"/>
          <c:showSerName val="0"/>
          <c:showPercent val="0"/>
          <c:showBubbleSize val="0"/>
        </c:dLbls>
        <c:gapWidth val="150"/>
        <c:axId val="176219264"/>
        <c:axId val="1762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AE9C-4890-994A-C309B7BCA342}"/>
            </c:ext>
          </c:extLst>
        </c:ser>
        <c:dLbls>
          <c:showLegendKey val="0"/>
          <c:showVal val="0"/>
          <c:showCatName val="0"/>
          <c:showSerName val="0"/>
          <c:showPercent val="0"/>
          <c:showBubbleSize val="0"/>
        </c:dLbls>
        <c:marker val="1"/>
        <c:smooth val="0"/>
        <c:axId val="176219264"/>
        <c:axId val="176221184"/>
      </c:lineChart>
      <c:dateAx>
        <c:axId val="176219264"/>
        <c:scaling>
          <c:orientation val="minMax"/>
        </c:scaling>
        <c:delete val="1"/>
        <c:axPos val="b"/>
        <c:numFmt formatCode="ge" sourceLinked="1"/>
        <c:majorTickMark val="none"/>
        <c:minorTickMark val="none"/>
        <c:tickLblPos val="none"/>
        <c:crossAx val="176221184"/>
        <c:crosses val="autoZero"/>
        <c:auto val="1"/>
        <c:lblOffset val="100"/>
        <c:baseTimeUnit val="years"/>
      </c:dateAx>
      <c:valAx>
        <c:axId val="1762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69.23</c:v>
                </c:pt>
                <c:pt idx="1">
                  <c:v>65.31</c:v>
                </c:pt>
                <c:pt idx="2">
                  <c:v>67.290000000000006</c:v>
                </c:pt>
                <c:pt idx="3">
                  <c:v>63.97</c:v>
                </c:pt>
                <c:pt idx="4">
                  <c:v>65.819999999999993</c:v>
                </c:pt>
              </c:numCache>
            </c:numRef>
          </c:val>
          <c:extLst xmlns:c16r2="http://schemas.microsoft.com/office/drawing/2015/06/chart">
            <c:ext xmlns:c16="http://schemas.microsoft.com/office/drawing/2014/chart" uri="{C3380CC4-5D6E-409C-BE32-E72D297353CC}">
              <c16:uniqueId val="{00000000-990D-4C80-902D-29AF7575343C}"/>
            </c:ext>
          </c:extLst>
        </c:ser>
        <c:dLbls>
          <c:showLegendKey val="0"/>
          <c:showVal val="0"/>
          <c:showCatName val="0"/>
          <c:showSerName val="0"/>
          <c:showPercent val="0"/>
          <c:showBubbleSize val="0"/>
        </c:dLbls>
        <c:gapWidth val="150"/>
        <c:axId val="177321088"/>
        <c:axId val="1773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990D-4C80-902D-29AF7575343C}"/>
            </c:ext>
          </c:extLst>
        </c:ser>
        <c:dLbls>
          <c:showLegendKey val="0"/>
          <c:showVal val="0"/>
          <c:showCatName val="0"/>
          <c:showSerName val="0"/>
          <c:showPercent val="0"/>
          <c:showBubbleSize val="0"/>
        </c:dLbls>
        <c:marker val="1"/>
        <c:smooth val="0"/>
        <c:axId val="177321088"/>
        <c:axId val="177323008"/>
      </c:lineChart>
      <c:dateAx>
        <c:axId val="177321088"/>
        <c:scaling>
          <c:orientation val="minMax"/>
        </c:scaling>
        <c:delete val="1"/>
        <c:axPos val="b"/>
        <c:numFmt formatCode="ge" sourceLinked="1"/>
        <c:majorTickMark val="none"/>
        <c:minorTickMark val="none"/>
        <c:tickLblPos val="none"/>
        <c:crossAx val="177323008"/>
        <c:crosses val="autoZero"/>
        <c:auto val="1"/>
        <c:lblOffset val="100"/>
        <c:baseTimeUnit val="years"/>
      </c:dateAx>
      <c:valAx>
        <c:axId val="177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69.430000000000007</c:v>
                </c:pt>
                <c:pt idx="1">
                  <c:v>71.239999999999995</c:v>
                </c:pt>
                <c:pt idx="2">
                  <c:v>67.05</c:v>
                </c:pt>
                <c:pt idx="3">
                  <c:v>69.849999999999994</c:v>
                </c:pt>
                <c:pt idx="4">
                  <c:v>67.37</c:v>
                </c:pt>
              </c:numCache>
            </c:numRef>
          </c:val>
          <c:extLst xmlns:c16r2="http://schemas.microsoft.com/office/drawing/2015/06/chart">
            <c:ext xmlns:c16="http://schemas.microsoft.com/office/drawing/2014/chart" uri="{C3380CC4-5D6E-409C-BE32-E72D297353CC}">
              <c16:uniqueId val="{00000000-7467-479F-94C8-D19F26DF18ED}"/>
            </c:ext>
          </c:extLst>
        </c:ser>
        <c:dLbls>
          <c:showLegendKey val="0"/>
          <c:showVal val="0"/>
          <c:showCatName val="0"/>
          <c:showSerName val="0"/>
          <c:showPercent val="0"/>
          <c:showBubbleSize val="0"/>
        </c:dLbls>
        <c:gapWidth val="150"/>
        <c:axId val="177370624"/>
        <c:axId val="1773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7467-479F-94C8-D19F26DF18ED}"/>
            </c:ext>
          </c:extLst>
        </c:ser>
        <c:dLbls>
          <c:showLegendKey val="0"/>
          <c:showVal val="0"/>
          <c:showCatName val="0"/>
          <c:showSerName val="0"/>
          <c:showPercent val="0"/>
          <c:showBubbleSize val="0"/>
        </c:dLbls>
        <c:marker val="1"/>
        <c:smooth val="0"/>
        <c:axId val="177370624"/>
        <c:axId val="177372544"/>
      </c:lineChart>
      <c:dateAx>
        <c:axId val="177370624"/>
        <c:scaling>
          <c:orientation val="minMax"/>
        </c:scaling>
        <c:delete val="1"/>
        <c:axPos val="b"/>
        <c:numFmt formatCode="ge" sourceLinked="1"/>
        <c:majorTickMark val="none"/>
        <c:minorTickMark val="none"/>
        <c:tickLblPos val="none"/>
        <c:crossAx val="177372544"/>
        <c:crosses val="autoZero"/>
        <c:auto val="1"/>
        <c:lblOffset val="100"/>
        <c:baseTimeUnit val="years"/>
      </c:dateAx>
      <c:valAx>
        <c:axId val="177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82.07</c:v>
                </c:pt>
                <c:pt idx="1">
                  <c:v>76.22</c:v>
                </c:pt>
                <c:pt idx="2">
                  <c:v>74.489999999999995</c:v>
                </c:pt>
                <c:pt idx="3">
                  <c:v>78.260000000000005</c:v>
                </c:pt>
                <c:pt idx="4">
                  <c:v>79.790000000000006</c:v>
                </c:pt>
              </c:numCache>
            </c:numRef>
          </c:val>
          <c:extLst xmlns:c16r2="http://schemas.microsoft.com/office/drawing/2015/06/chart">
            <c:ext xmlns:c16="http://schemas.microsoft.com/office/drawing/2014/chart" uri="{C3380CC4-5D6E-409C-BE32-E72D297353CC}">
              <c16:uniqueId val="{00000000-2021-4660-9845-E4AE8A41602F}"/>
            </c:ext>
          </c:extLst>
        </c:ser>
        <c:dLbls>
          <c:showLegendKey val="0"/>
          <c:showVal val="0"/>
          <c:showCatName val="0"/>
          <c:showSerName val="0"/>
          <c:showPercent val="0"/>
          <c:showBubbleSize val="0"/>
        </c:dLbls>
        <c:gapWidth val="150"/>
        <c:axId val="175871488"/>
        <c:axId val="1758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021-4660-9845-E4AE8A41602F}"/>
            </c:ext>
          </c:extLst>
        </c:ser>
        <c:dLbls>
          <c:showLegendKey val="0"/>
          <c:showVal val="0"/>
          <c:showCatName val="0"/>
          <c:showSerName val="0"/>
          <c:showPercent val="0"/>
          <c:showBubbleSize val="0"/>
        </c:dLbls>
        <c:marker val="1"/>
        <c:smooth val="0"/>
        <c:axId val="175871488"/>
        <c:axId val="175873408"/>
      </c:lineChart>
      <c:dateAx>
        <c:axId val="175871488"/>
        <c:scaling>
          <c:orientation val="minMax"/>
        </c:scaling>
        <c:delete val="1"/>
        <c:axPos val="b"/>
        <c:numFmt formatCode="ge" sourceLinked="1"/>
        <c:majorTickMark val="none"/>
        <c:minorTickMark val="none"/>
        <c:tickLblPos val="none"/>
        <c:crossAx val="175873408"/>
        <c:crosses val="autoZero"/>
        <c:auto val="1"/>
        <c:lblOffset val="100"/>
        <c:baseTimeUnit val="years"/>
      </c:dateAx>
      <c:valAx>
        <c:axId val="175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C0-4186-BC3A-A8F4FFA9CEAC}"/>
            </c:ext>
          </c:extLst>
        </c:ser>
        <c:dLbls>
          <c:showLegendKey val="0"/>
          <c:showVal val="0"/>
          <c:showCatName val="0"/>
          <c:showSerName val="0"/>
          <c:showPercent val="0"/>
          <c:showBubbleSize val="0"/>
        </c:dLbls>
        <c:gapWidth val="150"/>
        <c:axId val="176707456"/>
        <c:axId val="1767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C0-4186-BC3A-A8F4FFA9CEAC}"/>
            </c:ext>
          </c:extLst>
        </c:ser>
        <c:dLbls>
          <c:showLegendKey val="0"/>
          <c:showVal val="0"/>
          <c:showCatName val="0"/>
          <c:showSerName val="0"/>
          <c:showPercent val="0"/>
          <c:showBubbleSize val="0"/>
        </c:dLbls>
        <c:marker val="1"/>
        <c:smooth val="0"/>
        <c:axId val="176707456"/>
        <c:axId val="176713728"/>
      </c:lineChart>
      <c:dateAx>
        <c:axId val="176707456"/>
        <c:scaling>
          <c:orientation val="minMax"/>
        </c:scaling>
        <c:delete val="1"/>
        <c:axPos val="b"/>
        <c:numFmt formatCode="ge" sourceLinked="1"/>
        <c:majorTickMark val="none"/>
        <c:minorTickMark val="none"/>
        <c:tickLblPos val="none"/>
        <c:crossAx val="176713728"/>
        <c:crosses val="autoZero"/>
        <c:auto val="1"/>
        <c:lblOffset val="100"/>
        <c:baseTimeUnit val="years"/>
      </c:dateAx>
      <c:valAx>
        <c:axId val="176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D8-41B7-AF99-ADE5BA3AAABC}"/>
            </c:ext>
          </c:extLst>
        </c:ser>
        <c:dLbls>
          <c:showLegendKey val="0"/>
          <c:showVal val="0"/>
          <c:showCatName val="0"/>
          <c:showSerName val="0"/>
          <c:showPercent val="0"/>
          <c:showBubbleSize val="0"/>
        </c:dLbls>
        <c:gapWidth val="150"/>
        <c:axId val="176750592"/>
        <c:axId val="1767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D8-41B7-AF99-ADE5BA3AAABC}"/>
            </c:ext>
          </c:extLst>
        </c:ser>
        <c:dLbls>
          <c:showLegendKey val="0"/>
          <c:showVal val="0"/>
          <c:showCatName val="0"/>
          <c:showSerName val="0"/>
          <c:showPercent val="0"/>
          <c:showBubbleSize val="0"/>
        </c:dLbls>
        <c:marker val="1"/>
        <c:smooth val="0"/>
        <c:axId val="176750592"/>
        <c:axId val="176752512"/>
      </c:lineChart>
      <c:dateAx>
        <c:axId val="176750592"/>
        <c:scaling>
          <c:orientation val="minMax"/>
        </c:scaling>
        <c:delete val="1"/>
        <c:axPos val="b"/>
        <c:numFmt formatCode="ge" sourceLinked="1"/>
        <c:majorTickMark val="none"/>
        <c:minorTickMark val="none"/>
        <c:tickLblPos val="none"/>
        <c:crossAx val="176752512"/>
        <c:crosses val="autoZero"/>
        <c:auto val="1"/>
        <c:lblOffset val="100"/>
        <c:baseTimeUnit val="years"/>
      </c:dateAx>
      <c:valAx>
        <c:axId val="1767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89-4F54-8F4D-1793FC10485C}"/>
            </c:ext>
          </c:extLst>
        </c:ser>
        <c:dLbls>
          <c:showLegendKey val="0"/>
          <c:showVal val="0"/>
          <c:showCatName val="0"/>
          <c:showSerName val="0"/>
          <c:showPercent val="0"/>
          <c:showBubbleSize val="0"/>
        </c:dLbls>
        <c:gapWidth val="150"/>
        <c:axId val="176792704"/>
        <c:axId val="1767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89-4F54-8F4D-1793FC10485C}"/>
            </c:ext>
          </c:extLst>
        </c:ser>
        <c:dLbls>
          <c:showLegendKey val="0"/>
          <c:showVal val="0"/>
          <c:showCatName val="0"/>
          <c:showSerName val="0"/>
          <c:showPercent val="0"/>
          <c:showBubbleSize val="0"/>
        </c:dLbls>
        <c:marker val="1"/>
        <c:smooth val="0"/>
        <c:axId val="176792704"/>
        <c:axId val="176794624"/>
      </c:lineChart>
      <c:dateAx>
        <c:axId val="176792704"/>
        <c:scaling>
          <c:orientation val="minMax"/>
        </c:scaling>
        <c:delete val="1"/>
        <c:axPos val="b"/>
        <c:numFmt formatCode="ge" sourceLinked="1"/>
        <c:majorTickMark val="none"/>
        <c:minorTickMark val="none"/>
        <c:tickLblPos val="none"/>
        <c:crossAx val="176794624"/>
        <c:crosses val="autoZero"/>
        <c:auto val="1"/>
        <c:lblOffset val="100"/>
        <c:baseTimeUnit val="years"/>
      </c:dateAx>
      <c:valAx>
        <c:axId val="176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D9-484B-BE4B-D7660E02C3F5}"/>
            </c:ext>
          </c:extLst>
        </c:ser>
        <c:dLbls>
          <c:showLegendKey val="0"/>
          <c:showVal val="0"/>
          <c:showCatName val="0"/>
          <c:showSerName val="0"/>
          <c:showPercent val="0"/>
          <c:showBubbleSize val="0"/>
        </c:dLbls>
        <c:gapWidth val="150"/>
        <c:axId val="176825856"/>
        <c:axId val="176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D9-484B-BE4B-D7660E02C3F5}"/>
            </c:ext>
          </c:extLst>
        </c:ser>
        <c:dLbls>
          <c:showLegendKey val="0"/>
          <c:showVal val="0"/>
          <c:showCatName val="0"/>
          <c:showSerName val="0"/>
          <c:showPercent val="0"/>
          <c:showBubbleSize val="0"/>
        </c:dLbls>
        <c:marker val="1"/>
        <c:smooth val="0"/>
        <c:axId val="176825856"/>
        <c:axId val="176827776"/>
      </c:lineChart>
      <c:dateAx>
        <c:axId val="176825856"/>
        <c:scaling>
          <c:orientation val="minMax"/>
        </c:scaling>
        <c:delete val="1"/>
        <c:axPos val="b"/>
        <c:numFmt formatCode="ge" sourceLinked="1"/>
        <c:majorTickMark val="none"/>
        <c:minorTickMark val="none"/>
        <c:tickLblPos val="none"/>
        <c:crossAx val="176827776"/>
        <c:crosses val="autoZero"/>
        <c:auto val="1"/>
        <c:lblOffset val="100"/>
        <c:baseTimeUnit val="years"/>
      </c:dateAx>
      <c:valAx>
        <c:axId val="176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886.44</c:v>
                </c:pt>
                <c:pt idx="1">
                  <c:v>800.96</c:v>
                </c:pt>
                <c:pt idx="2">
                  <c:v>732.78</c:v>
                </c:pt>
                <c:pt idx="3">
                  <c:v>660.03</c:v>
                </c:pt>
                <c:pt idx="4">
                  <c:v>591.41999999999996</c:v>
                </c:pt>
              </c:numCache>
            </c:numRef>
          </c:val>
          <c:extLst xmlns:c16r2="http://schemas.microsoft.com/office/drawing/2015/06/chart">
            <c:ext xmlns:c16="http://schemas.microsoft.com/office/drawing/2014/chart" uri="{C3380CC4-5D6E-409C-BE32-E72D297353CC}">
              <c16:uniqueId val="{00000000-1F0E-4028-A311-BABFBD5B5328}"/>
            </c:ext>
          </c:extLst>
        </c:ser>
        <c:dLbls>
          <c:showLegendKey val="0"/>
          <c:showVal val="0"/>
          <c:showCatName val="0"/>
          <c:showSerName val="0"/>
          <c:showPercent val="0"/>
          <c:showBubbleSize val="0"/>
        </c:dLbls>
        <c:gapWidth val="150"/>
        <c:axId val="176873856"/>
        <c:axId val="1768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F0E-4028-A311-BABFBD5B5328}"/>
            </c:ext>
          </c:extLst>
        </c:ser>
        <c:dLbls>
          <c:showLegendKey val="0"/>
          <c:showVal val="0"/>
          <c:showCatName val="0"/>
          <c:showSerName val="0"/>
          <c:showPercent val="0"/>
          <c:showBubbleSize val="0"/>
        </c:dLbls>
        <c:marker val="1"/>
        <c:smooth val="0"/>
        <c:axId val="176873856"/>
        <c:axId val="176875776"/>
      </c:lineChart>
      <c:dateAx>
        <c:axId val="176873856"/>
        <c:scaling>
          <c:orientation val="minMax"/>
        </c:scaling>
        <c:delete val="1"/>
        <c:axPos val="b"/>
        <c:numFmt formatCode="ge" sourceLinked="1"/>
        <c:majorTickMark val="none"/>
        <c:minorTickMark val="none"/>
        <c:tickLblPos val="none"/>
        <c:crossAx val="176875776"/>
        <c:crosses val="autoZero"/>
        <c:auto val="1"/>
        <c:lblOffset val="100"/>
        <c:baseTimeUnit val="years"/>
      </c:dateAx>
      <c:valAx>
        <c:axId val="1768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52.13</c:v>
                </c:pt>
                <c:pt idx="1">
                  <c:v>50.75</c:v>
                </c:pt>
                <c:pt idx="2">
                  <c:v>46.37</c:v>
                </c:pt>
                <c:pt idx="3">
                  <c:v>50.85</c:v>
                </c:pt>
                <c:pt idx="4">
                  <c:v>53.21</c:v>
                </c:pt>
              </c:numCache>
            </c:numRef>
          </c:val>
          <c:extLst xmlns:c16r2="http://schemas.microsoft.com/office/drawing/2015/06/chart">
            <c:ext xmlns:c16="http://schemas.microsoft.com/office/drawing/2014/chart" uri="{C3380CC4-5D6E-409C-BE32-E72D297353CC}">
              <c16:uniqueId val="{00000000-D31F-463C-9667-B5ABB33047FF}"/>
            </c:ext>
          </c:extLst>
        </c:ser>
        <c:dLbls>
          <c:showLegendKey val="0"/>
          <c:showVal val="0"/>
          <c:showCatName val="0"/>
          <c:showSerName val="0"/>
          <c:showPercent val="0"/>
          <c:showBubbleSize val="0"/>
        </c:dLbls>
        <c:gapWidth val="150"/>
        <c:axId val="177250688"/>
        <c:axId val="1772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31F-463C-9667-B5ABB33047FF}"/>
            </c:ext>
          </c:extLst>
        </c:ser>
        <c:dLbls>
          <c:showLegendKey val="0"/>
          <c:showVal val="0"/>
          <c:showCatName val="0"/>
          <c:showSerName val="0"/>
          <c:showPercent val="0"/>
          <c:showBubbleSize val="0"/>
        </c:dLbls>
        <c:marker val="1"/>
        <c:smooth val="0"/>
        <c:axId val="177250688"/>
        <c:axId val="177252608"/>
      </c:lineChart>
      <c:dateAx>
        <c:axId val="177250688"/>
        <c:scaling>
          <c:orientation val="minMax"/>
        </c:scaling>
        <c:delete val="1"/>
        <c:axPos val="b"/>
        <c:numFmt formatCode="ge" sourceLinked="1"/>
        <c:majorTickMark val="none"/>
        <c:minorTickMark val="none"/>
        <c:tickLblPos val="none"/>
        <c:crossAx val="177252608"/>
        <c:crosses val="autoZero"/>
        <c:auto val="1"/>
        <c:lblOffset val="100"/>
        <c:baseTimeUnit val="years"/>
      </c:dateAx>
      <c:valAx>
        <c:axId val="177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356.47</c:v>
                </c:pt>
                <c:pt idx="1">
                  <c:v>378.88</c:v>
                </c:pt>
                <c:pt idx="2">
                  <c:v>416.33</c:v>
                </c:pt>
                <c:pt idx="3">
                  <c:v>378.69</c:v>
                </c:pt>
                <c:pt idx="4">
                  <c:v>359.52</c:v>
                </c:pt>
              </c:numCache>
            </c:numRef>
          </c:val>
          <c:extLst xmlns:c16r2="http://schemas.microsoft.com/office/drawing/2015/06/chart">
            <c:ext xmlns:c16="http://schemas.microsoft.com/office/drawing/2014/chart" uri="{C3380CC4-5D6E-409C-BE32-E72D297353CC}">
              <c16:uniqueId val="{00000000-0A0A-41DC-9595-5B848F73DE63}"/>
            </c:ext>
          </c:extLst>
        </c:ser>
        <c:dLbls>
          <c:showLegendKey val="0"/>
          <c:showVal val="0"/>
          <c:showCatName val="0"/>
          <c:showSerName val="0"/>
          <c:showPercent val="0"/>
          <c:showBubbleSize val="0"/>
        </c:dLbls>
        <c:gapWidth val="150"/>
        <c:axId val="177279744"/>
        <c:axId val="1772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0A0A-41DC-9595-5B848F73DE63}"/>
            </c:ext>
          </c:extLst>
        </c:ser>
        <c:dLbls>
          <c:showLegendKey val="0"/>
          <c:showVal val="0"/>
          <c:showCatName val="0"/>
          <c:showSerName val="0"/>
          <c:showPercent val="0"/>
          <c:showBubbleSize val="0"/>
        </c:dLbls>
        <c:marker val="1"/>
        <c:smooth val="0"/>
        <c:axId val="177279744"/>
        <c:axId val="177281664"/>
      </c:lineChart>
      <c:dateAx>
        <c:axId val="177279744"/>
        <c:scaling>
          <c:orientation val="minMax"/>
        </c:scaling>
        <c:delete val="1"/>
        <c:axPos val="b"/>
        <c:numFmt formatCode="ge" sourceLinked="1"/>
        <c:majorTickMark val="none"/>
        <c:minorTickMark val="none"/>
        <c:tickLblPos val="none"/>
        <c:crossAx val="177281664"/>
        <c:crosses val="autoZero"/>
        <c:auto val="1"/>
        <c:lblOffset val="100"/>
        <c:baseTimeUnit val="years"/>
      </c:dateAx>
      <c:valAx>
        <c:axId val="177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紀美野町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2"/>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x14ac:dyDescent="0.15">
      <c r="A8" s="2"/>
      <c r="B8" s="75" t="str">
        <f>データ!$I$6</f>
        <v>法非適用</v>
      </c>
      <c r="C8" s="75"/>
      <c r="D8" s="75"/>
      <c r="E8" s="75"/>
      <c r="F8" s="75"/>
      <c r="G8" s="75"/>
      <c r="H8" s="75"/>
      <c r="I8" s="75" t="str">
        <f>データ!$J$6</f>
        <v>水道事業</v>
      </c>
      <c r="J8" s="75"/>
      <c r="K8" s="75"/>
      <c r="L8" s="75"/>
      <c r="M8" s="75"/>
      <c r="N8" s="75"/>
      <c r="O8" s="75"/>
      <c r="P8" s="75" t="str">
        <f>データ!$K$6</f>
        <v>簡易水道事業</v>
      </c>
      <c r="Q8" s="75"/>
      <c r="R8" s="75"/>
      <c r="S8" s="75"/>
      <c r="T8" s="75"/>
      <c r="U8" s="75"/>
      <c r="V8" s="75"/>
      <c r="W8" s="75" t="str">
        <f>データ!$L$6</f>
        <v>D3</v>
      </c>
      <c r="X8" s="75"/>
      <c r="Y8" s="75"/>
      <c r="Z8" s="75"/>
      <c r="AA8" s="75"/>
      <c r="AB8" s="75"/>
      <c r="AC8" s="75"/>
      <c r="AD8" s="75" t="str">
        <f>データ!$M$6</f>
        <v>非設置</v>
      </c>
      <c r="AE8" s="75"/>
      <c r="AF8" s="75"/>
      <c r="AG8" s="75"/>
      <c r="AH8" s="75"/>
      <c r="AI8" s="75"/>
      <c r="AJ8" s="75"/>
      <c r="AK8" s="2"/>
      <c r="AL8" s="69">
        <f>データ!$R$6</f>
        <v>9158</v>
      </c>
      <c r="AM8" s="69"/>
      <c r="AN8" s="69"/>
      <c r="AO8" s="69"/>
      <c r="AP8" s="69"/>
      <c r="AQ8" s="69"/>
      <c r="AR8" s="69"/>
      <c r="AS8" s="69"/>
      <c r="AT8" s="68">
        <f>データ!$S$6</f>
        <v>128.34</v>
      </c>
      <c r="AU8" s="68"/>
      <c r="AV8" s="68"/>
      <c r="AW8" s="68"/>
      <c r="AX8" s="68"/>
      <c r="AY8" s="68"/>
      <c r="AZ8" s="68"/>
      <c r="BA8" s="68"/>
      <c r="BB8" s="68">
        <f>データ!$T$6</f>
        <v>71.36</v>
      </c>
      <c r="BC8" s="68"/>
      <c r="BD8" s="68"/>
      <c r="BE8" s="68"/>
      <c r="BF8" s="68"/>
      <c r="BG8" s="68"/>
      <c r="BH8" s="68"/>
      <c r="BI8" s="68"/>
      <c r="BJ8" s="3"/>
      <c r="BK8" s="3"/>
      <c r="BL8" s="72" t="s">
        <v>10</v>
      </c>
      <c r="BM8" s="73"/>
      <c r="BN8" s="7" t="s">
        <v>11</v>
      </c>
      <c r="BO8" s="8"/>
      <c r="BP8" s="8"/>
      <c r="BQ8" s="8"/>
      <c r="BR8" s="8"/>
      <c r="BS8" s="8"/>
      <c r="BT8" s="8"/>
      <c r="BU8" s="8"/>
      <c r="BV8" s="8"/>
      <c r="BW8" s="8"/>
      <c r="BX8" s="8"/>
      <c r="BY8" s="9"/>
    </row>
    <row r="9" spans="1:78" ht="18.75" customHeight="1" x14ac:dyDescent="0.15">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2"/>
      <c r="AE9" s="2"/>
      <c r="AF9" s="2"/>
      <c r="AG9" s="2"/>
      <c r="AH9" s="3"/>
      <c r="AI9" s="2"/>
      <c r="AJ9" s="2"/>
      <c r="AK9" s="2"/>
      <c r="AL9" s="74" t="s">
        <v>16</v>
      </c>
      <c r="AM9" s="74"/>
      <c r="AN9" s="74"/>
      <c r="AO9" s="74"/>
      <c r="AP9" s="74"/>
      <c r="AQ9" s="74"/>
      <c r="AR9" s="74"/>
      <c r="AS9" s="74"/>
      <c r="AT9" s="74" t="s">
        <v>17</v>
      </c>
      <c r="AU9" s="74"/>
      <c r="AV9" s="74"/>
      <c r="AW9" s="74"/>
      <c r="AX9" s="74"/>
      <c r="AY9" s="74"/>
      <c r="AZ9" s="74"/>
      <c r="BA9" s="74"/>
      <c r="BB9" s="74" t="s">
        <v>18</v>
      </c>
      <c r="BC9" s="74"/>
      <c r="BD9" s="74"/>
      <c r="BE9" s="74"/>
      <c r="BF9" s="74"/>
      <c r="BG9" s="74"/>
      <c r="BH9" s="74"/>
      <c r="BI9" s="74"/>
      <c r="BJ9" s="3"/>
      <c r="BK9" s="3"/>
      <c r="BL9" s="66" t="s">
        <v>19</v>
      </c>
      <c r="BM9" s="67"/>
      <c r="BN9" s="10" t="s">
        <v>20</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43.85</v>
      </c>
      <c r="Q10" s="68"/>
      <c r="R10" s="68"/>
      <c r="S10" s="68"/>
      <c r="T10" s="68"/>
      <c r="U10" s="68"/>
      <c r="V10" s="68"/>
      <c r="W10" s="69">
        <f>データ!$Q$6</f>
        <v>3218</v>
      </c>
      <c r="X10" s="69"/>
      <c r="Y10" s="69"/>
      <c r="Z10" s="69"/>
      <c r="AA10" s="69"/>
      <c r="AB10" s="69"/>
      <c r="AC10" s="69"/>
      <c r="AD10" s="2"/>
      <c r="AE10" s="2"/>
      <c r="AF10" s="2"/>
      <c r="AG10" s="2"/>
      <c r="AH10" s="2"/>
      <c r="AI10" s="2"/>
      <c r="AJ10" s="2"/>
      <c r="AK10" s="2"/>
      <c r="AL10" s="69">
        <f>データ!$U$6</f>
        <v>3991</v>
      </c>
      <c r="AM10" s="69"/>
      <c r="AN10" s="69"/>
      <c r="AO10" s="69"/>
      <c r="AP10" s="69"/>
      <c r="AQ10" s="69"/>
      <c r="AR10" s="69"/>
      <c r="AS10" s="69"/>
      <c r="AT10" s="68">
        <f>データ!$V$6</f>
        <v>21.32</v>
      </c>
      <c r="AU10" s="68"/>
      <c r="AV10" s="68"/>
      <c r="AW10" s="68"/>
      <c r="AX10" s="68"/>
      <c r="AY10" s="68"/>
      <c r="AZ10" s="68"/>
      <c r="BA10" s="68"/>
      <c r="BB10" s="68">
        <f>データ!$W$6</f>
        <v>187.2</v>
      </c>
      <c r="BC10" s="68"/>
      <c r="BD10" s="68"/>
      <c r="BE10" s="68"/>
      <c r="BF10" s="68"/>
      <c r="BG10" s="68"/>
      <c r="BH10" s="68"/>
      <c r="BI10" s="68"/>
      <c r="BJ10" s="2"/>
      <c r="BK10" s="2"/>
      <c r="BL10" s="70" t="s">
        <v>21</v>
      </c>
      <c r="BM10" s="7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3"/>
      <c r="BM44" s="64"/>
      <c r="BN44" s="64"/>
      <c r="BO44" s="64"/>
      <c r="BP44" s="64"/>
      <c r="BQ44" s="64"/>
      <c r="BR44" s="64"/>
      <c r="BS44" s="64"/>
      <c r="BT44" s="64"/>
      <c r="BU44" s="64"/>
      <c r="BV44" s="64"/>
      <c r="BW44" s="64"/>
      <c r="BX44" s="64"/>
      <c r="BY44" s="64"/>
      <c r="BZ44" s="6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3CemE7+a5GHCD5zYXjIAHGFrsgy3k5Rut5g+1VaaGLXbUFs/EPnHKCyLyi80tPfxWGzD4PK9ybJ8rIdV3TEytg==" saltValue="t4cADTqTl5enCyscENfd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9" t="s">
        <v>64</v>
      </c>
      <c r="I3" s="80"/>
      <c r="J3" s="80"/>
      <c r="K3" s="80"/>
      <c r="L3" s="80"/>
      <c r="M3" s="80"/>
      <c r="N3" s="80"/>
      <c r="O3" s="80"/>
      <c r="P3" s="80"/>
      <c r="Q3" s="80"/>
      <c r="R3" s="80"/>
      <c r="S3" s="80"/>
      <c r="T3" s="80"/>
      <c r="U3" s="80"/>
      <c r="V3" s="80"/>
      <c r="W3" s="81"/>
      <c r="X3" s="85" t="s">
        <v>65</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66</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8" t="s">
        <v>67</v>
      </c>
      <c r="B4" s="30"/>
      <c r="C4" s="30"/>
      <c r="D4" s="30"/>
      <c r="E4" s="30"/>
      <c r="F4" s="30"/>
      <c r="G4" s="30"/>
      <c r="H4" s="82"/>
      <c r="I4" s="83"/>
      <c r="J4" s="83"/>
      <c r="K4" s="83"/>
      <c r="L4" s="83"/>
      <c r="M4" s="83"/>
      <c r="N4" s="83"/>
      <c r="O4" s="83"/>
      <c r="P4" s="83"/>
      <c r="Q4" s="83"/>
      <c r="R4" s="83"/>
      <c r="S4" s="83"/>
      <c r="T4" s="83"/>
      <c r="U4" s="83"/>
      <c r="V4" s="83"/>
      <c r="W4" s="84"/>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71</v>
      </c>
      <c r="BF4" s="78"/>
      <c r="BG4" s="78"/>
      <c r="BH4" s="78"/>
      <c r="BI4" s="78"/>
      <c r="BJ4" s="78"/>
      <c r="BK4" s="78"/>
      <c r="BL4" s="78"/>
      <c r="BM4" s="78"/>
      <c r="BN4" s="78"/>
      <c r="BO4" s="78"/>
      <c r="BP4" s="78" t="s">
        <v>72</v>
      </c>
      <c r="BQ4" s="78"/>
      <c r="BR4" s="78"/>
      <c r="BS4" s="78"/>
      <c r="BT4" s="78"/>
      <c r="BU4" s="78"/>
      <c r="BV4" s="78"/>
      <c r="BW4" s="78"/>
      <c r="BX4" s="78"/>
      <c r="BY4" s="78"/>
      <c r="BZ4" s="78"/>
      <c r="CA4" s="78" t="s">
        <v>73</v>
      </c>
      <c r="CB4" s="78"/>
      <c r="CC4" s="78"/>
      <c r="CD4" s="78"/>
      <c r="CE4" s="78"/>
      <c r="CF4" s="78"/>
      <c r="CG4" s="78"/>
      <c r="CH4" s="78"/>
      <c r="CI4" s="78"/>
      <c r="CJ4" s="78"/>
      <c r="CK4" s="78"/>
      <c r="CL4" s="78" t="s">
        <v>74</v>
      </c>
      <c r="CM4" s="78"/>
      <c r="CN4" s="78"/>
      <c r="CO4" s="78"/>
      <c r="CP4" s="78"/>
      <c r="CQ4" s="78"/>
      <c r="CR4" s="78"/>
      <c r="CS4" s="78"/>
      <c r="CT4" s="78"/>
      <c r="CU4" s="78"/>
      <c r="CV4" s="78"/>
      <c r="CW4" s="78" t="s">
        <v>75</v>
      </c>
      <c r="CX4" s="78"/>
      <c r="CY4" s="78"/>
      <c r="CZ4" s="78"/>
      <c r="DA4" s="78"/>
      <c r="DB4" s="78"/>
      <c r="DC4" s="78"/>
      <c r="DD4" s="78"/>
      <c r="DE4" s="78"/>
      <c r="DF4" s="78"/>
      <c r="DG4" s="78"/>
      <c r="DH4" s="78" t="s">
        <v>76</v>
      </c>
      <c r="DI4" s="78"/>
      <c r="DJ4" s="78"/>
      <c r="DK4" s="78"/>
      <c r="DL4" s="78"/>
      <c r="DM4" s="78"/>
      <c r="DN4" s="78"/>
      <c r="DO4" s="78"/>
      <c r="DP4" s="78"/>
      <c r="DQ4" s="78"/>
      <c r="DR4" s="78"/>
      <c r="DS4" s="78" t="s">
        <v>77</v>
      </c>
      <c r="DT4" s="78"/>
      <c r="DU4" s="78"/>
      <c r="DV4" s="78"/>
      <c r="DW4" s="78"/>
      <c r="DX4" s="78"/>
      <c r="DY4" s="78"/>
      <c r="DZ4" s="78"/>
      <c r="EA4" s="78"/>
      <c r="EB4" s="78"/>
      <c r="EC4" s="78"/>
      <c r="ED4" s="78" t="s">
        <v>78</v>
      </c>
      <c r="EE4" s="78"/>
      <c r="EF4" s="78"/>
      <c r="EG4" s="78"/>
      <c r="EH4" s="78"/>
      <c r="EI4" s="78"/>
      <c r="EJ4" s="78"/>
      <c r="EK4" s="78"/>
      <c r="EL4" s="78"/>
      <c r="EM4" s="78"/>
      <c r="EN4" s="78"/>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303046</v>
      </c>
      <c r="D6" s="33">
        <f t="shared" si="3"/>
        <v>47</v>
      </c>
      <c r="E6" s="33">
        <f t="shared" si="3"/>
        <v>1</v>
      </c>
      <c r="F6" s="33">
        <f t="shared" si="3"/>
        <v>0</v>
      </c>
      <c r="G6" s="33">
        <f t="shared" si="3"/>
        <v>0</v>
      </c>
      <c r="H6" s="33" t="str">
        <f t="shared" si="3"/>
        <v>和歌山県　紀美野町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43.85</v>
      </c>
      <c r="Q6" s="34">
        <f t="shared" si="3"/>
        <v>3218</v>
      </c>
      <c r="R6" s="34">
        <f t="shared" si="3"/>
        <v>9158</v>
      </c>
      <c r="S6" s="34">
        <f t="shared" si="3"/>
        <v>128.34</v>
      </c>
      <c r="T6" s="34">
        <f t="shared" si="3"/>
        <v>71.36</v>
      </c>
      <c r="U6" s="34">
        <f t="shared" si="3"/>
        <v>3991</v>
      </c>
      <c r="V6" s="34">
        <f t="shared" si="3"/>
        <v>21.32</v>
      </c>
      <c r="W6" s="34">
        <f t="shared" si="3"/>
        <v>187.2</v>
      </c>
      <c r="X6" s="35">
        <f>IF(X7="",NA(),X7)</f>
        <v>82.07</v>
      </c>
      <c r="Y6" s="35">
        <f t="shared" ref="Y6:AG6" si="4">IF(Y7="",NA(),Y7)</f>
        <v>76.22</v>
      </c>
      <c r="Z6" s="35">
        <f t="shared" si="4"/>
        <v>74.489999999999995</v>
      </c>
      <c r="AA6" s="35">
        <f t="shared" si="4"/>
        <v>78.260000000000005</v>
      </c>
      <c r="AB6" s="35">
        <f t="shared" si="4"/>
        <v>79.790000000000006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886.44</v>
      </c>
      <c r="BF6" s="35">
        <f t="shared" ref="BF6:BN6" si="7">IF(BF7="",NA(),BF7)</f>
        <v>800.96</v>
      </c>
      <c r="BG6" s="35">
        <f t="shared" si="7"/>
        <v>732.78</v>
      </c>
      <c r="BH6" s="35">
        <f t="shared" si="7"/>
        <v>660.03</v>
      </c>
      <c r="BI6" s="35">
        <f t="shared" si="7"/>
        <v>591.41999999999996</v>
      </c>
      <c r="BJ6" s="35">
        <f t="shared" si="7"/>
        <v>1113.76</v>
      </c>
      <c r="BK6" s="35">
        <f t="shared" si="7"/>
        <v>1125.69</v>
      </c>
      <c r="BL6" s="35">
        <f t="shared" si="7"/>
        <v>1134.67</v>
      </c>
      <c r="BM6" s="35">
        <f t="shared" si="7"/>
        <v>1144.79</v>
      </c>
      <c r="BN6" s="35">
        <f t="shared" si="7"/>
        <v>1061.58</v>
      </c>
      <c r="BO6" s="34" t="str">
        <f>IF(BO7="","",IF(BO7="-","【-】","【"&amp;SUBSTITUTE(TEXT(BO7,"#,##0.00"),"-","△")&amp;"】"))</f>
        <v>【1,141.75】</v>
      </c>
      <c r="BP6" s="35">
        <f>IF(BP7="",NA(),BP7)</f>
        <v>52.13</v>
      </c>
      <c r="BQ6" s="35">
        <f t="shared" ref="BQ6:BY6" si="8">IF(BQ7="",NA(),BQ7)</f>
        <v>50.75</v>
      </c>
      <c r="BR6" s="35">
        <f t="shared" si="8"/>
        <v>46.37</v>
      </c>
      <c r="BS6" s="35">
        <f t="shared" si="8"/>
        <v>50.85</v>
      </c>
      <c r="BT6" s="35">
        <f t="shared" si="8"/>
        <v>53.21</v>
      </c>
      <c r="BU6" s="35">
        <f t="shared" si="8"/>
        <v>34.25</v>
      </c>
      <c r="BV6" s="35">
        <f t="shared" si="8"/>
        <v>46.48</v>
      </c>
      <c r="BW6" s="35">
        <f t="shared" si="8"/>
        <v>40.6</v>
      </c>
      <c r="BX6" s="35">
        <f t="shared" si="8"/>
        <v>56.04</v>
      </c>
      <c r="BY6" s="35">
        <f t="shared" si="8"/>
        <v>58.52</v>
      </c>
      <c r="BZ6" s="34" t="str">
        <f>IF(BZ7="","",IF(BZ7="-","【-】","【"&amp;SUBSTITUTE(TEXT(BZ7,"#,##0.00"),"-","△")&amp;"】"))</f>
        <v>【54.93】</v>
      </c>
      <c r="CA6" s="35">
        <f>IF(CA7="",NA(),CA7)</f>
        <v>356.47</v>
      </c>
      <c r="CB6" s="35">
        <f t="shared" ref="CB6:CJ6" si="9">IF(CB7="",NA(),CB7)</f>
        <v>378.88</v>
      </c>
      <c r="CC6" s="35">
        <f t="shared" si="9"/>
        <v>416.33</v>
      </c>
      <c r="CD6" s="35">
        <f t="shared" si="9"/>
        <v>378.69</v>
      </c>
      <c r="CE6" s="35">
        <f t="shared" si="9"/>
        <v>359.52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69.23</v>
      </c>
      <c r="CM6" s="35">
        <f t="shared" ref="CM6:CU6" si="10">IF(CM7="",NA(),CM7)</f>
        <v>65.31</v>
      </c>
      <c r="CN6" s="35">
        <f t="shared" si="10"/>
        <v>67.290000000000006</v>
      </c>
      <c r="CO6" s="35">
        <f t="shared" si="10"/>
        <v>63.97</v>
      </c>
      <c r="CP6" s="35">
        <f t="shared" si="10"/>
        <v>65.819999999999993</v>
      </c>
      <c r="CQ6" s="35">
        <f t="shared" si="10"/>
        <v>57.55</v>
      </c>
      <c r="CR6" s="35">
        <f t="shared" si="10"/>
        <v>57.43</v>
      </c>
      <c r="CS6" s="35">
        <f t="shared" si="10"/>
        <v>57.29</v>
      </c>
      <c r="CT6" s="35">
        <f t="shared" si="10"/>
        <v>55.9</v>
      </c>
      <c r="CU6" s="35">
        <f t="shared" si="10"/>
        <v>57.3</v>
      </c>
      <c r="CV6" s="34" t="str">
        <f>IF(CV7="","",IF(CV7="-","【-】","【"&amp;SUBSTITUTE(TEXT(CV7,"#,##0.00"),"-","△")&amp;"】"))</f>
        <v>【56.91】</v>
      </c>
      <c r="CW6" s="35">
        <f>IF(CW7="",NA(),CW7)</f>
        <v>69.430000000000007</v>
      </c>
      <c r="CX6" s="35">
        <f t="shared" ref="CX6:DF6" si="11">IF(CX7="",NA(),CX7)</f>
        <v>71.239999999999995</v>
      </c>
      <c r="CY6" s="35">
        <f t="shared" si="11"/>
        <v>67.05</v>
      </c>
      <c r="CZ6" s="35">
        <f t="shared" si="11"/>
        <v>69.849999999999994</v>
      </c>
      <c r="DA6" s="35">
        <f t="shared" si="11"/>
        <v>67.37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0.05</v>
      </c>
      <c r="EE6" s="35">
        <f t="shared" ref="EE6:EM6" si="14">IF(EE7="",NA(),EE7)</f>
        <v>0.14000000000000001</v>
      </c>
      <c r="EF6" s="35">
        <f t="shared" si="14"/>
        <v>0.01</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303046</v>
      </c>
      <c r="D7" s="37">
        <v>47</v>
      </c>
      <c r="E7" s="37">
        <v>1</v>
      </c>
      <c r="F7" s="37">
        <v>0</v>
      </c>
      <c r="G7" s="37">
        <v>0</v>
      </c>
      <c r="H7" s="37" t="s">
        <v>108</v>
      </c>
      <c r="I7" s="37" t="s">
        <v>109</v>
      </c>
      <c r="J7" s="37" t="s">
        <v>110</v>
      </c>
      <c r="K7" s="37" t="s">
        <v>111</v>
      </c>
      <c r="L7" s="37" t="s">
        <v>112</v>
      </c>
      <c r="M7" s="37" t="s">
        <v>113</v>
      </c>
      <c r="N7" s="38" t="s">
        <v>114</v>
      </c>
      <c r="O7" s="38" t="s">
        <v>115</v>
      </c>
      <c r="P7" s="38">
        <v>43.85</v>
      </c>
      <c r="Q7" s="38">
        <v>3218</v>
      </c>
      <c r="R7" s="38">
        <v>9158</v>
      </c>
      <c r="S7" s="38">
        <v>128.34</v>
      </c>
      <c r="T7" s="38">
        <v>71.36</v>
      </c>
      <c r="U7" s="38">
        <v>3991</v>
      </c>
      <c r="V7" s="38">
        <v>21.32</v>
      </c>
      <c r="W7" s="38">
        <v>187.2</v>
      </c>
      <c r="X7" s="38">
        <v>82.07</v>
      </c>
      <c r="Y7" s="38">
        <v>76.22</v>
      </c>
      <c r="Z7" s="38">
        <v>74.489999999999995</v>
      </c>
      <c r="AA7" s="38">
        <v>78.260000000000005</v>
      </c>
      <c r="AB7" s="38">
        <v>79.790000000000006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886.44</v>
      </c>
      <c r="BF7" s="38">
        <v>800.96</v>
      </c>
      <c r="BG7" s="38">
        <v>732.78</v>
      </c>
      <c r="BH7" s="38">
        <v>660.03</v>
      </c>
      <c r="BI7" s="38">
        <v>591.41999999999996</v>
      </c>
      <c r="BJ7" s="38">
        <v>1113.76</v>
      </c>
      <c r="BK7" s="38">
        <v>1125.69</v>
      </c>
      <c r="BL7" s="38">
        <v>1134.67</v>
      </c>
      <c r="BM7" s="38">
        <v>1144.79</v>
      </c>
      <c r="BN7" s="38">
        <v>1061.58</v>
      </c>
      <c r="BO7" s="38">
        <v>1141.75</v>
      </c>
      <c r="BP7" s="38">
        <v>52.13</v>
      </c>
      <c r="BQ7" s="38">
        <v>50.75</v>
      </c>
      <c r="BR7" s="38">
        <v>46.37</v>
      </c>
      <c r="BS7" s="38">
        <v>50.85</v>
      </c>
      <c r="BT7" s="38">
        <v>53.21</v>
      </c>
      <c r="BU7" s="38">
        <v>34.25</v>
      </c>
      <c r="BV7" s="38">
        <v>46.48</v>
      </c>
      <c r="BW7" s="38">
        <v>40.6</v>
      </c>
      <c r="BX7" s="38">
        <v>56.04</v>
      </c>
      <c r="BY7" s="38">
        <v>58.52</v>
      </c>
      <c r="BZ7" s="38">
        <v>54.93</v>
      </c>
      <c r="CA7" s="38">
        <v>356.47</v>
      </c>
      <c r="CB7" s="38">
        <v>378.88</v>
      </c>
      <c r="CC7" s="38">
        <v>416.33</v>
      </c>
      <c r="CD7" s="38">
        <v>378.69</v>
      </c>
      <c r="CE7" s="38">
        <v>359.52</v>
      </c>
      <c r="CF7" s="38">
        <v>501.18</v>
      </c>
      <c r="CG7" s="38">
        <v>376.61</v>
      </c>
      <c r="CH7" s="38">
        <v>440.03</v>
      </c>
      <c r="CI7" s="38">
        <v>304.35000000000002</v>
      </c>
      <c r="CJ7" s="38">
        <v>296.3</v>
      </c>
      <c r="CK7" s="38">
        <v>292.18</v>
      </c>
      <c r="CL7" s="38">
        <v>69.23</v>
      </c>
      <c r="CM7" s="38">
        <v>65.31</v>
      </c>
      <c r="CN7" s="38">
        <v>67.290000000000006</v>
      </c>
      <c r="CO7" s="38">
        <v>63.97</v>
      </c>
      <c r="CP7" s="38">
        <v>65.819999999999993</v>
      </c>
      <c r="CQ7" s="38">
        <v>57.55</v>
      </c>
      <c r="CR7" s="38">
        <v>57.43</v>
      </c>
      <c r="CS7" s="38">
        <v>57.29</v>
      </c>
      <c r="CT7" s="38">
        <v>55.9</v>
      </c>
      <c r="CU7" s="38">
        <v>57.3</v>
      </c>
      <c r="CV7" s="38">
        <v>56.91</v>
      </c>
      <c r="CW7" s="38">
        <v>69.430000000000007</v>
      </c>
      <c r="CX7" s="38">
        <v>71.239999999999995</v>
      </c>
      <c r="CY7" s="38">
        <v>67.05</v>
      </c>
      <c r="CZ7" s="38">
        <v>69.849999999999994</v>
      </c>
      <c r="DA7" s="38">
        <v>67.37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0.05</v>
      </c>
      <c r="EE7" s="38">
        <v>0.14000000000000001</v>
      </c>
      <c r="EF7" s="38">
        <v>0.01</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H30021</cp:lastModifiedBy>
  <cp:lastPrinted>2019-03-01T02:12:29Z</cp:lastPrinted>
  <dcterms:created xsi:type="dcterms:W3CDTF">2018-12-03T08:44:30Z</dcterms:created>
  <dcterms:modified xsi:type="dcterms:W3CDTF">2019-03-01T02:12:34Z</dcterms:modified>
  <cp:category/>
</cp:coreProperties>
</file>