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8seg3te2pEwy5Kz91nS66piOZHJDgiu+th9m9DBfmA6jqM96ue9Meu+BCx/ASYks7oCpMfUuLFYskHdmzWDjDg==" workbookSaltValue="NNsHi/OlMRzDI/xSxJEeC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<sst xmlns="http://schemas.openxmlformats.org/spreadsheetml/2006/main" count="240" uniqueCount="126">
  <si>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</si>
  <si>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</si>
  <si>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</si>
  <si>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</si>
  <si>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</si>
  <si>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</si>
  <si>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</si>
  <si>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</si>
  <si>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</si>
  <si>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</si>
  <si>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</si>
  <si>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</si>
  <si>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</si>
  <si>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</si>
  <si>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</si>
  <si>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</si>
  <si>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</si>
  <si>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</si>
  <si>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</si>
  <si>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</si>
  <si>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</si>
  <si>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</si>
  <si>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</si>
  <si>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</si>
  <si>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</si>
  <si>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</si>
  <si>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</si>
  <si>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</si>
  <si>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</si>
  <si>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</si>
  <si>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</si>
  <si>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</si>
  <si>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</si>
  <si>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</si>
  <si>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</si>
  <si>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</si>
  <si>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</si>
  <si>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</si>
  <si>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</si>
  <si>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</si>
  <si>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</si>
  <si>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</si>
  <si>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</si>
  <si>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</si>
  <si>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</si>
  <si>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</si>
  <si>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</si>
  <si>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</si>
  <si>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</si>
  <si>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</si>
  <si>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</si>
  <si>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</si>
  <si>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</si>
  <si>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</si>
  <si>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</si>
  <si>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</si>
  <si>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</si>
  <si>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</si>
  <si>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</si>
  <si>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</si>
  <si>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</si>
  <si>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</si>
  <si>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</si>
  <si>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</si>
  <si>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</si>
  <si>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</si>
  <si>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</si>
  <si>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</si>
  <si>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</si>
  <si>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</si>
  <si>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</si>
  <si>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</si>
  <si>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</si>
  <si>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</si>
  <si>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</si>
  <si>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</si>
  <si>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</si>
  <si>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</si>
  <si>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</si>
  <si>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</si>
  <si>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</si>
  <si>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</si>
  <si>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</si>
  <si>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</si>
  <si>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</si>
  <si>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</si>
  <si>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</si>
  <si>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</si>
  <si>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</si>
  <si>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</si>
  <si>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</si>
  <si>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</si>
  <si>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</si>
  <si>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</si>
  <si>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</si>
  <si>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</si>
  <si>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</si>
  <si>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</si>
  <si>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</si>
  <si>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</si>
  <si>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</si>
  <si>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</si>
  <si>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</si>
  <si>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</si>
  <si>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</si>
  <si>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</si>
  <si>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</si>
  <si>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</si>
  <si>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</si>
  <si>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</si>
  <si>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紀の川市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</si>
  <si>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</si>
  <si>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</si>
  <si>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</si>
  <si>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</si>
  <si>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</si>
  <si>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</si>
  <si>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</si>
  <si>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</si>
  <si>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</si>
  <si>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</si>
  <si>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</si>
  <si>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</si>
  <si>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建設時に借り入れた地方債の償還が平成35年度から順次終了していきます。このことによって、支出額は減額となる見通しです。しかしながら、使用料収入で維持管理費が賄えておらず、一般会計からの繰入金に依存しています。また、企業会計化に伴い財政状況を把握しやすくなるため、支出減と収入増につながる取り組みが必要となります。</t>
    <phoneticPr fontId="4"/>
  </si>
  <si>
    <t>　西山、善田の2つの処理区のうち西山処理区は供用開始から約20年が経過しています。施設の長寿命化のための最適整備構想を策定し、効率的な施設修繕を行います。</t>
    <phoneticPr fontId="4"/>
  </si>
  <si>
    <t>　経営改善に向け、使用料の改定を検討するとともに、維持管理費を削減する対策に取り組むために、抜本的な改革が必要となります。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</si>
</sst>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6A-4BF5-959E-AE17DED30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01920"/>
        <c:axId val="9521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6A-4BF5-959E-AE17DED30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01920"/>
        <c:axId val="95212288"/>
      </c:lineChart>
      <c:dateAx>
        <c:axId val="9520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12288"/>
        <c:crosses val="autoZero"/>
        <c:auto val="1"/>
        <c:lblOffset val="100"/>
        <c:baseTimeUnit val="years"/>
      </c:dateAx>
      <c:valAx>
        <c:axId val="9521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0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61.42</c:v>
                </c:pt>
                <c:pt idx="2">
                  <c:v>65.48</c:v>
                </c:pt>
                <c:pt idx="3">
                  <c:v>59.39</c:v>
                </c:pt>
                <c:pt idx="4">
                  <c:v>59.9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42-4433-A697-60648A99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83424"/>
        <c:axId val="9818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42-4433-A697-60648A99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83424"/>
        <c:axId val="98189696"/>
      </c:lineChart>
      <c:dateAx>
        <c:axId val="9818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89696"/>
        <c:crosses val="autoZero"/>
        <c:auto val="1"/>
        <c:lblOffset val="100"/>
        <c:baseTimeUnit val="years"/>
      </c:dateAx>
      <c:valAx>
        <c:axId val="9818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8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86.25</c:v>
                </c:pt>
                <c:pt idx="1">
                  <c:v>87.5</c:v>
                </c:pt>
                <c:pt idx="2">
                  <c:v>87.9</c:v>
                </c:pt>
                <c:pt idx="3">
                  <c:v>88.7</c:v>
                </c:pt>
                <c:pt idx="4">
                  <c:v>88.6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35-4F18-B768-722554AA7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41152"/>
        <c:axId val="9824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35-4F18-B768-722554AA7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41152"/>
        <c:axId val="98247424"/>
      </c:lineChart>
      <c:dateAx>
        <c:axId val="9824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47424"/>
        <c:crosses val="autoZero"/>
        <c:auto val="1"/>
        <c:lblOffset val="100"/>
        <c:baseTimeUnit val="years"/>
      </c:dateAx>
      <c:valAx>
        <c:axId val="9824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4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98.45</c:v>
                </c:pt>
                <c:pt idx="1">
                  <c:v>98.33</c:v>
                </c:pt>
                <c:pt idx="2">
                  <c:v>102.54</c:v>
                </c:pt>
                <c:pt idx="3">
                  <c:v>95.96</c:v>
                </c:pt>
                <c:pt idx="4">
                  <c:v>91.22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72-4626-9080-FC0AC6323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06656"/>
        <c:axId val="9761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72-4626-9080-FC0AC6323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06656"/>
        <c:axId val="97612928"/>
      </c:lineChart>
      <c:dateAx>
        <c:axId val="9760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12928"/>
        <c:crosses val="autoZero"/>
        <c:auto val="1"/>
        <c:lblOffset val="100"/>
        <c:baseTimeUnit val="years"/>
      </c:dateAx>
      <c:valAx>
        <c:axId val="9761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0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B3-4045-ACAD-8F7665F15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31616"/>
        <c:axId val="9792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3-4045-ACAD-8F7665F15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31616"/>
        <c:axId val="97924608"/>
      </c:lineChart>
      <c:dateAx>
        <c:axId val="9763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24608"/>
        <c:crosses val="autoZero"/>
        <c:auto val="1"/>
        <c:lblOffset val="100"/>
        <c:baseTimeUnit val="years"/>
      </c:dateAx>
      <c:valAx>
        <c:axId val="9792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3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B5-4129-BC7F-1DA4A35B5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55840"/>
        <c:axId val="9795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B5-4129-BC7F-1DA4A35B5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55840"/>
        <c:axId val="97957760"/>
      </c:lineChart>
      <c:dateAx>
        <c:axId val="9795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57760"/>
        <c:crosses val="autoZero"/>
        <c:auto val="1"/>
        <c:lblOffset val="100"/>
        <c:baseTimeUnit val="years"/>
      </c:dateAx>
      <c:valAx>
        <c:axId val="9795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5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F0-44AC-8A3A-869410273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14784"/>
        <c:axId val="9781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F0-44AC-8A3A-869410273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14784"/>
        <c:axId val="97816960"/>
      </c:lineChart>
      <c:dateAx>
        <c:axId val="9781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16960"/>
        <c:crosses val="autoZero"/>
        <c:auto val="1"/>
        <c:lblOffset val="100"/>
        <c:baseTimeUnit val="years"/>
      </c:dateAx>
      <c:valAx>
        <c:axId val="9781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1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00-4B03-B04D-C9E964C2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50880"/>
        <c:axId val="9785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00-4B03-B04D-C9E964C2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50880"/>
        <c:axId val="97852800"/>
      </c:lineChart>
      <c:dateAx>
        <c:axId val="9785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52800"/>
        <c:crosses val="autoZero"/>
        <c:auto val="1"/>
        <c:lblOffset val="100"/>
        <c:baseTimeUnit val="years"/>
      </c:dateAx>
      <c:valAx>
        <c:axId val="9785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5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C-40DB-BD17-0A55EE5AF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91840"/>
        <c:axId val="9789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C-40DB-BD17-0A55EE5AF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1840"/>
        <c:axId val="97893760"/>
      </c:lineChart>
      <c:dateAx>
        <c:axId val="9789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93760"/>
        <c:crosses val="autoZero"/>
        <c:auto val="1"/>
        <c:lblOffset val="100"/>
        <c:baseTimeUnit val="years"/>
      </c:dateAx>
      <c:valAx>
        <c:axId val="9789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9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43.21</c:v>
                </c:pt>
                <c:pt idx="1">
                  <c:v>41.42</c:v>
                </c:pt>
                <c:pt idx="2">
                  <c:v>54.99</c:v>
                </c:pt>
                <c:pt idx="3">
                  <c:v>77.63</c:v>
                </c:pt>
                <c:pt idx="4">
                  <c:v>34.11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34-4983-937B-4B2E42267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90528"/>
        <c:axId val="9800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34-4983-937B-4B2E42267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90528"/>
        <c:axId val="98004992"/>
      </c:lineChart>
      <c:dateAx>
        <c:axId val="9799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04992"/>
        <c:crosses val="autoZero"/>
        <c:auto val="1"/>
        <c:lblOffset val="100"/>
        <c:baseTimeUnit val="years"/>
      </c:dateAx>
      <c:valAx>
        <c:axId val="9800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9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362.9</c:v>
                </c:pt>
                <c:pt idx="1">
                  <c:v>410.71</c:v>
                </c:pt>
                <c:pt idx="2">
                  <c:v>289.39999999999998</c:v>
                </c:pt>
                <c:pt idx="3">
                  <c:v>226.06</c:v>
                </c:pt>
                <c:pt idx="4">
                  <c:v>509.29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39-465A-8C12-CBC25625D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31488"/>
        <c:axId val="9803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39-465A-8C12-CBC25625D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31488"/>
        <c:axId val="98033664"/>
      </c:lineChart>
      <c:dateAx>
        <c:axId val="9803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33664"/>
        <c:crosses val="autoZero"/>
        <c:auto val="1"/>
        <c:lblOffset val="100"/>
        <c:baseTimeUnit val="years"/>
      </c:dateAx>
      <c:valAx>
        <c:axId val="9803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3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S4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和歌山県　紀の川市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63643</v>
      </c>
      <c r="AM8" s="66"/>
      <c r="AN8" s="66"/>
      <c r="AO8" s="66"/>
      <c r="AP8" s="66"/>
      <c r="AQ8" s="66"/>
      <c r="AR8" s="66"/>
      <c r="AS8" s="66"/>
      <c r="AT8" s="65">
        <f>データ!T6</f>
        <v>228.21</v>
      </c>
      <c r="AU8" s="65"/>
      <c r="AV8" s="65"/>
      <c r="AW8" s="65"/>
      <c r="AX8" s="65"/>
      <c r="AY8" s="65"/>
      <c r="AZ8" s="65"/>
      <c r="BA8" s="65"/>
      <c r="BB8" s="65">
        <f>データ!U6</f>
        <v>278.88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0.72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3900</v>
      </c>
      <c r="AE10" s="66"/>
      <c r="AF10" s="66"/>
      <c r="AG10" s="66"/>
      <c r="AH10" s="66"/>
      <c r="AI10" s="66"/>
      <c r="AJ10" s="66"/>
      <c r="AK10" s="2"/>
      <c r="AL10" s="66">
        <f>データ!V6</f>
        <v>456</v>
      </c>
      <c r="AM10" s="66"/>
      <c r="AN10" s="66"/>
      <c r="AO10" s="66"/>
      <c r="AP10" s="66"/>
      <c r="AQ10" s="66"/>
      <c r="AR10" s="66"/>
      <c r="AS10" s="66"/>
      <c r="AT10" s="65">
        <f>データ!W6</f>
        <v>0.17</v>
      </c>
      <c r="AU10" s="65"/>
      <c r="AV10" s="65"/>
      <c r="AW10" s="65"/>
      <c r="AX10" s="65"/>
      <c r="AY10" s="65"/>
      <c r="AZ10" s="65"/>
      <c r="BA10" s="65"/>
      <c r="BB10" s="65">
        <f>データ!X6</f>
        <v>2682.35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57</v>
      </c>
      <c r="N86" s="25" t="s">
        <v>57</v>
      </c>
      <c r="O86" s="25" t="str">
        <f>データ!EO6</f>
        <v>【0.11】</v>
      </c>
    </row>
  </sheetData>
  <sheetProtection algorithmName="SHA-512" hashValue="SFqXDrefxm9+EJzVNPGq+DWWjJXHZIzR+Bqm+cX/B/S2WgrPwf8cZewU7Ct0/J4/zsR9VrnCgUXFApwchY3Fbw==" saltValue="h1seO1jFYgToyVTtWV12a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302082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和歌山県　紀の川市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0.72</v>
      </c>
      <c r="Q6" s="33">
        <f t="shared" si="3"/>
        <v>100</v>
      </c>
      <c r="R6" s="33">
        <f t="shared" si="3"/>
        <v>3900</v>
      </c>
      <c r="S6" s="33">
        <f t="shared" si="3"/>
        <v>63643</v>
      </c>
      <c r="T6" s="33">
        <f t="shared" si="3"/>
        <v>228.21</v>
      </c>
      <c r="U6" s="33">
        <f t="shared" si="3"/>
        <v>278.88</v>
      </c>
      <c r="V6" s="33">
        <f t="shared" si="3"/>
        <v>456</v>
      </c>
      <c r="W6" s="33">
        <f t="shared" si="3"/>
        <v>0.17</v>
      </c>
      <c r="X6" s="33">
        <f t="shared" si="3"/>
        <v>2682.35</v>
      </c>
      <c r="Y6" s="34">
        <f>IF(Y7="",NA(),Y7)</f>
        <v>98.45</v>
      </c>
      <c r="Z6" s="34">
        <f t="shared" ref="Z6:AH6" si="4">IF(Z7="",NA(),Z7)</f>
        <v>98.33</v>
      </c>
      <c r="AA6" s="34">
        <f t="shared" si="4"/>
        <v>102.54</v>
      </c>
      <c r="AB6" s="34">
        <f t="shared" si="4"/>
        <v>95.96</v>
      </c>
      <c r="AC6" s="34">
        <f t="shared" si="4"/>
        <v>91.22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43.21</v>
      </c>
      <c r="BR6" s="34">
        <f t="shared" ref="BR6:BZ6" si="8">IF(BR7="",NA(),BR7)</f>
        <v>41.42</v>
      </c>
      <c r="BS6" s="34">
        <f t="shared" si="8"/>
        <v>54.99</v>
      </c>
      <c r="BT6" s="34">
        <f t="shared" si="8"/>
        <v>77.63</v>
      </c>
      <c r="BU6" s="34">
        <f t="shared" si="8"/>
        <v>34.11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362.9</v>
      </c>
      <c r="CC6" s="34">
        <f t="shared" ref="CC6:CK6" si="9">IF(CC7="",NA(),CC7)</f>
        <v>410.71</v>
      </c>
      <c r="CD6" s="34">
        <f t="shared" si="9"/>
        <v>289.39999999999998</v>
      </c>
      <c r="CE6" s="34">
        <f t="shared" si="9"/>
        <v>226.06</v>
      </c>
      <c r="CF6" s="34">
        <f t="shared" si="9"/>
        <v>509.29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61.93</v>
      </c>
      <c r="CN6" s="34">
        <f t="shared" ref="CN6:CV6" si="10">IF(CN7="",NA(),CN7)</f>
        <v>61.42</v>
      </c>
      <c r="CO6" s="34">
        <f t="shared" si="10"/>
        <v>65.48</v>
      </c>
      <c r="CP6" s="34">
        <f t="shared" si="10"/>
        <v>59.39</v>
      </c>
      <c r="CQ6" s="34">
        <f t="shared" si="10"/>
        <v>59.9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86.25</v>
      </c>
      <c r="CY6" s="34">
        <f t="shared" ref="CY6:DG6" si="11">IF(CY7="",NA(),CY7)</f>
        <v>87.5</v>
      </c>
      <c r="CZ6" s="34">
        <f t="shared" si="11"/>
        <v>87.9</v>
      </c>
      <c r="DA6" s="34">
        <f t="shared" si="11"/>
        <v>88.7</v>
      </c>
      <c r="DB6" s="34">
        <f t="shared" si="11"/>
        <v>88.6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302082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0.72</v>
      </c>
      <c r="Q7" s="37">
        <v>100</v>
      </c>
      <c r="R7" s="37">
        <v>3900</v>
      </c>
      <c r="S7" s="37">
        <v>63643</v>
      </c>
      <c r="T7" s="37">
        <v>228.21</v>
      </c>
      <c r="U7" s="37">
        <v>278.88</v>
      </c>
      <c r="V7" s="37">
        <v>456</v>
      </c>
      <c r="W7" s="37">
        <v>0.17</v>
      </c>
      <c r="X7" s="37">
        <v>2682.35</v>
      </c>
      <c r="Y7" s="37">
        <v>98.45</v>
      </c>
      <c r="Z7" s="37">
        <v>98.33</v>
      </c>
      <c r="AA7" s="37">
        <v>102.54</v>
      </c>
      <c r="AB7" s="37">
        <v>95.96</v>
      </c>
      <c r="AC7" s="37">
        <v>91.22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43.21</v>
      </c>
      <c r="BR7" s="37">
        <v>41.42</v>
      </c>
      <c r="BS7" s="37">
        <v>54.99</v>
      </c>
      <c r="BT7" s="37">
        <v>77.63</v>
      </c>
      <c r="BU7" s="37">
        <v>34.11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362.9</v>
      </c>
      <c r="CC7" s="37">
        <v>410.71</v>
      </c>
      <c r="CD7" s="37">
        <v>289.39999999999998</v>
      </c>
      <c r="CE7" s="37">
        <v>226.06</v>
      </c>
      <c r="CF7" s="37">
        <v>509.29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61.93</v>
      </c>
      <c r="CN7" s="37">
        <v>61.42</v>
      </c>
      <c r="CO7" s="37">
        <v>65.48</v>
      </c>
      <c r="CP7" s="37">
        <v>59.39</v>
      </c>
      <c r="CQ7" s="37">
        <v>59.9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86.25</v>
      </c>
      <c r="CY7" s="37">
        <v>87.5</v>
      </c>
      <c r="CZ7" s="37">
        <v>87.9</v>
      </c>
      <c r="DA7" s="37">
        <v>88.7</v>
      </c>
      <c r="DB7" s="37">
        <v>88.6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財務課　細谷　勇紀</cp:lastModifiedBy>
  <cp:lastPrinted>2019-02-06T10:40:06Z</cp:lastPrinted>
  <dcterms:created xsi:type="dcterms:W3CDTF">2018-12-03T09:27:13Z</dcterms:created>
  <dcterms:modified xsi:type="dcterms:W3CDTF">2019-02-06T10:40:07Z</dcterms:modified>
  <cp:category/>
</cp:coreProperties>
</file>