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MAIN-NAS\tanabelg\040800財政課\財政係\調査\公営企業\2019.01.15  公開通知 【【照会　2-8〆】公営企業に係る「経営比較分析表」の分析等について】 NO_75458\県提出\"/>
    </mc:Choice>
  </mc:AlternateContent>
  <workbookProtection workbookAlgorithmName="SHA-512" workbookHashValue="aPcZeIBhOfiKECgGqchZ1KduqzSq9pDPrjyMs5CO7Ulc2aIUe0S8exLE3aFieKiITeusn8gidj1PKoIvJElpdw==" workbookSaltValue="bo1qHEc0a03IX0o+6KfH+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<sst xmlns="http://schemas.openxmlformats.org/spreadsheetml/2006/main" count="240" uniqueCount="126">
  <si>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</si>
  <si>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</si>
  <si>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</si>
  <si>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</si>
  <si>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</si>
  <si>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</si>
  <si>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</si>
  <si>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</si>
  <si>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</si>
  <si>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</si>
  <si>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</si>
  <si>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</si>
  <si>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</si>
  <si>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</si>
  <si>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</si>
  <si>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</si>
  <si>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</si>
  <si>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</si>
  <si>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</si>
  <si>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</si>
  <si>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</si>
  <si>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</si>
  <si>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</si>
  <si>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</si>
  <si>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</si>
  <si>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</si>
  <si>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</si>
  <si>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</si>
  <si>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</si>
  <si>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</si>
  <si>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</si>
  <si>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</si>
  <si>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</si>
  <si>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</si>
  <si>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</si>
  <si>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</si>
  <si>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</si>
  <si>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</si>
  <si>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</si>
  <si>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</si>
  <si>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</si>
  <si>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</si>
  <si>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</si>
  <si>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</si>
  <si>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</si>
  <si>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</si>
  <si>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</si>
  <si>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</si>
  <si>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</si>
  <si>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</si>
  <si>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</si>
  <si>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</si>
  <si>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</si>
  <si>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</si>
  <si>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</si>
  <si>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</si>
  <si>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</si>
  <si>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</si>
  <si>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</si>
  <si>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</si>
  <si>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</si>
  <si>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</si>
  <si>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</si>
  <si>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</si>
  <si>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</si>
  <si>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</si>
  <si>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</si>
  <si>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</si>
  <si>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</si>
  <si>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</si>
  <si>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</si>
  <si>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</si>
  <si>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</si>
  <si>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</si>
  <si>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</si>
  <si>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</si>
  <si>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</si>
  <si>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</si>
  <si>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</si>
  <si>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</si>
  <si>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</si>
  <si>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</si>
  <si>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</si>
  <si>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</si>
  <si>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</si>
  <si>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</si>
  <si>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</si>
  <si>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</si>
  <si>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</si>
  <si>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</si>
  <si>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</si>
  <si>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</si>
  <si>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</si>
  <si>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</si>
  <si>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</si>
  <si>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</si>
  <si>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</si>
  <si>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</si>
  <si>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</si>
  <si>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</si>
  <si>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</si>
  <si>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</si>
  <si>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</si>
  <si>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</si>
  <si>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</si>
  <si>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</si>
  <si>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</si>
  <si>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</si>
  <si>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</si>
  <si>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</si>
  <si>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</si>
  <si>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</si>
  <si>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</si>
  <si>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</si>
  <si>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</si>
  <si>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</si>
  <si>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</si>
  <si>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</si>
  <si>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</si>
  <si>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</si>
  <si>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</si>
  <si>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</si>
  <si>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</si>
  <si>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高い数値となっておりますが、処理区域内の高齢化が進み、利用者の減少により、有収水量の減少によるもので、処理区域内の状況からは接続率の大きな向上は見込めないため、維持管理費の節減に努め、汚水処理原価の改善に努めてまいります。
　施設利用率は、平成29年度は類似団体より高い水準となっておりますが、今後もさらに施設利用率を高めていけるよう努めてまいります。
　水洗化率は、類似団体より低い水準となっており、使用料収入の増加を図るためにも水洗化率向上の取り組みに努めてまいります。</t>
    <rPh sb="307" eb="309">
      <t>ヘイセイ</t>
    </rPh>
    <phoneticPr fontId="4"/>
  </si>
  <si>
    <t>　供用開始から15年～18年が経過しております。平成29年度末時点において、大きな改修などが必要となる施設の劣化は生じておりませんが、今後老朽化により発生する改修経費も想定した計画的な老朽化対策に取り組んでまいります。</t>
    <rPh sb="1" eb="3">
      <t>キョウヨウ</t>
    </rPh>
    <rPh sb="3" eb="5">
      <t>カイシ</t>
    </rPh>
    <rPh sb="15" eb="17">
      <t>ケイカ</t>
    </rPh>
    <rPh sb="24" eb="26">
      <t>ヘイセイ</t>
    </rPh>
    <rPh sb="28" eb="30">
      <t>ネンド</t>
    </rPh>
    <rPh sb="30" eb="31">
      <t>マツ</t>
    </rPh>
    <rPh sb="31" eb="33">
      <t>ジテン</t>
    </rPh>
    <rPh sb="46" eb="48">
      <t>ヒツヨウ</t>
    </rPh>
    <rPh sb="51" eb="53">
      <t>シセツ</t>
    </rPh>
    <rPh sb="54" eb="56">
      <t>レッカ</t>
    </rPh>
    <rPh sb="57" eb="58">
      <t>ショウ</t>
    </rPh>
    <phoneticPr fontId="4"/>
  </si>
  <si>
    <t>　本市の林業集落排水事業は、平成17年度の市町村合併以前から旧龍神村内の２地区で行われている過疎地域における事業です。
　処理区域内は高齢化が進んでおり、加入率の減少が料金収入に影響を及ぼしており、今後、大幅な収入の増加は難しいと考えられますが、接続促進の啓発及び周知活動に努めるとともに、計画的かつ効率的な施設の維持管理を行い、地域の生活環境の向上を図り、経営の安定化に努めてまいり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</si>
</sst>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99-4644-8ECE-075D6AFCBFB0}"/>
            </c:ext>
          </c:extLst>
        </c:ser>
        <c:dLbls>
          <c:showLegendKey val="0"/>
          <c:showVal val="0"/>
          <c:showCatName val="0"/>
          <c:showSerName val="0"/>
          <c:showPercent val="0"/>
          <c:showBubbleSize val="0"/>
        </c:dLbls>
        <c:gapWidth val="150"/>
        <c:axId val="286917288"/>
        <c:axId val="28691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0.02</c:v>
                </c:pt>
                <c:pt idx="4">
                  <c:v>0</c:v>
                </c:pt>
              </c:numCache>
            </c:numRef>
          </c:val>
          <c:smooth val="0"/>
          <c:extLst xmlns:c16r2="http://schemas.microsoft.com/office/drawing/2015/06/chart">
            <c:ext xmlns:c16="http://schemas.microsoft.com/office/drawing/2014/chart" uri="{C3380CC4-5D6E-409C-BE32-E72D297353CC}">
              <c16:uniqueId val="{00000001-8899-4644-8ECE-075D6AFCBFB0}"/>
            </c:ext>
          </c:extLst>
        </c:ser>
        <c:dLbls>
          <c:showLegendKey val="0"/>
          <c:showVal val="0"/>
          <c:showCatName val="0"/>
          <c:showSerName val="0"/>
          <c:showPercent val="0"/>
          <c:showBubbleSize val="0"/>
        </c:dLbls>
        <c:marker val="1"/>
        <c:smooth val="0"/>
        <c:axId val="286917288"/>
        <c:axId val="286917680"/>
      </c:lineChart>
      <c:dateAx>
        <c:axId val="286917288"/>
        <c:scaling>
          <c:orientation val="minMax"/>
        </c:scaling>
        <c:delete val="1"/>
        <c:axPos val="b"/>
        <c:numFmt formatCode="ge" sourceLinked="1"/>
        <c:majorTickMark val="none"/>
        <c:minorTickMark val="none"/>
        <c:tickLblPos val="none"/>
        <c:crossAx val="286917680"/>
        <c:crosses val="autoZero"/>
        <c:auto val="1"/>
        <c:lblOffset val="100"/>
        <c:baseTimeUnit val="years"/>
      </c:dateAx>
      <c:valAx>
        <c:axId val="28691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9172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44.44</c:v>
                </c:pt>
                <c:pt idx="1">
                  <c:v>44.44</c:v>
                </c:pt>
                <c:pt idx="2">
                  <c:v>44.44</c:v>
                </c:pt>
                <c:pt idx="3">
                  <c:v>44.44</c:v>
                </c:pt>
                <c:pt idx="4">
                  <c:v>44.44</c:v>
                </c:pt>
              </c:numCache>
            </c:numRef>
          </c:val>
          <c:extLst xmlns:c16r2="http://schemas.microsoft.com/office/drawing/2015/06/chart">
            <c:ext xmlns:c16="http://schemas.microsoft.com/office/drawing/2014/chart" uri="{C3380CC4-5D6E-409C-BE32-E72D297353CC}">
              <c16:uniqueId val="{00000000-6D82-44A7-B811-DF600A5BFADC}"/>
            </c:ext>
          </c:extLst>
        </c:ser>
        <c:dLbls>
          <c:showLegendKey val="0"/>
          <c:showVal val="0"/>
          <c:showCatName val="0"/>
          <c:showSerName val="0"/>
          <c:showPercent val="0"/>
          <c:showBubbleSize val="0"/>
        </c:dLbls>
        <c:gapWidth val="150"/>
        <c:axId val="299595240"/>
        <c:axId val="29959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43.91</c:v>
                </c:pt>
                <c:pt idx="1">
                  <c:v>37.270000000000003</c:v>
                </c:pt>
                <c:pt idx="2">
                  <c:v>37.14</c:v>
                </c:pt>
                <c:pt idx="3">
                  <c:v>40.53</c:v>
                </c:pt>
                <c:pt idx="4">
                  <c:v>40.67</c:v>
                </c:pt>
              </c:numCache>
            </c:numRef>
          </c:val>
          <c:smooth val="0"/>
          <c:extLst xmlns:c16r2="http://schemas.microsoft.com/office/drawing/2015/06/chart">
            <c:ext xmlns:c16="http://schemas.microsoft.com/office/drawing/2014/chart" uri="{C3380CC4-5D6E-409C-BE32-E72D297353CC}">
              <c16:uniqueId val="{00000001-6D82-44A7-B811-DF600A5BFADC}"/>
            </c:ext>
          </c:extLst>
        </c:ser>
        <c:dLbls>
          <c:showLegendKey val="0"/>
          <c:showVal val="0"/>
          <c:showCatName val="0"/>
          <c:showSerName val="0"/>
          <c:showPercent val="0"/>
          <c:showBubbleSize val="0"/>
        </c:dLbls>
        <c:marker val="1"/>
        <c:smooth val="0"/>
        <c:axId val="299595240"/>
        <c:axId val="299595632"/>
      </c:lineChart>
      <c:dateAx>
        <c:axId val="299595240"/>
        <c:scaling>
          <c:orientation val="minMax"/>
        </c:scaling>
        <c:delete val="1"/>
        <c:axPos val="b"/>
        <c:numFmt formatCode="ge" sourceLinked="1"/>
        <c:majorTickMark val="none"/>
        <c:minorTickMark val="none"/>
        <c:tickLblPos val="none"/>
        <c:crossAx val="299595632"/>
        <c:crosses val="autoZero"/>
        <c:auto val="1"/>
        <c:lblOffset val="100"/>
        <c:baseTimeUnit val="years"/>
      </c:dateAx>
      <c:valAx>
        <c:axId val="29959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59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79.05</c:v>
                </c:pt>
                <c:pt idx="1">
                  <c:v>76.77</c:v>
                </c:pt>
                <c:pt idx="2">
                  <c:v>76.290000000000006</c:v>
                </c:pt>
                <c:pt idx="3">
                  <c:v>79.349999999999994</c:v>
                </c:pt>
                <c:pt idx="4">
                  <c:v>78.650000000000006</c:v>
                </c:pt>
              </c:numCache>
            </c:numRef>
          </c:val>
          <c:extLst xmlns:c16r2="http://schemas.microsoft.com/office/drawing/2015/06/chart">
            <c:ext xmlns:c16="http://schemas.microsoft.com/office/drawing/2014/chart" uri="{C3380CC4-5D6E-409C-BE32-E72D297353CC}">
              <c16:uniqueId val="{00000000-7B6F-44C4-8512-998B5C815FC9}"/>
            </c:ext>
          </c:extLst>
        </c:ser>
        <c:dLbls>
          <c:showLegendKey val="0"/>
          <c:showVal val="0"/>
          <c:showCatName val="0"/>
          <c:showSerName val="0"/>
          <c:showPercent val="0"/>
          <c:showBubbleSize val="0"/>
        </c:dLbls>
        <c:gapWidth val="150"/>
        <c:axId val="288483816"/>
        <c:axId val="28848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86.66</c:v>
                </c:pt>
                <c:pt idx="1">
                  <c:v>85.78</c:v>
                </c:pt>
                <c:pt idx="2">
                  <c:v>83.79</c:v>
                </c:pt>
                <c:pt idx="3">
                  <c:v>90.28</c:v>
                </c:pt>
                <c:pt idx="4">
                  <c:v>89.47</c:v>
                </c:pt>
              </c:numCache>
            </c:numRef>
          </c:val>
          <c:smooth val="0"/>
          <c:extLst xmlns:c16r2="http://schemas.microsoft.com/office/drawing/2015/06/chart">
            <c:ext xmlns:c16="http://schemas.microsoft.com/office/drawing/2014/chart" uri="{C3380CC4-5D6E-409C-BE32-E72D297353CC}">
              <c16:uniqueId val="{00000001-7B6F-44C4-8512-998B5C815FC9}"/>
            </c:ext>
          </c:extLst>
        </c:ser>
        <c:dLbls>
          <c:showLegendKey val="0"/>
          <c:showVal val="0"/>
          <c:showCatName val="0"/>
          <c:showSerName val="0"/>
          <c:showPercent val="0"/>
          <c:showBubbleSize val="0"/>
        </c:dLbls>
        <c:marker val="1"/>
        <c:smooth val="0"/>
        <c:axId val="288483816"/>
        <c:axId val="288484208"/>
      </c:lineChart>
      <c:dateAx>
        <c:axId val="288483816"/>
        <c:scaling>
          <c:orientation val="minMax"/>
        </c:scaling>
        <c:delete val="1"/>
        <c:axPos val="b"/>
        <c:numFmt formatCode="ge" sourceLinked="1"/>
        <c:majorTickMark val="none"/>
        <c:minorTickMark val="none"/>
        <c:tickLblPos val="none"/>
        <c:crossAx val="288484208"/>
        <c:crosses val="autoZero"/>
        <c:auto val="1"/>
        <c:lblOffset val="100"/>
        <c:baseTimeUnit val="years"/>
      </c:dateAx>
      <c:valAx>
        <c:axId val="28848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48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65.040000000000006</c:v>
                </c:pt>
                <c:pt idx="1">
                  <c:v>67.37</c:v>
                </c:pt>
                <c:pt idx="2">
                  <c:v>65.02</c:v>
                </c:pt>
                <c:pt idx="3">
                  <c:v>80.44</c:v>
                </c:pt>
                <c:pt idx="4">
                  <c:v>99.26</c:v>
                </c:pt>
              </c:numCache>
            </c:numRef>
          </c:val>
          <c:extLst xmlns:c16r2="http://schemas.microsoft.com/office/drawing/2015/06/chart">
            <c:ext xmlns:c16="http://schemas.microsoft.com/office/drawing/2014/chart" uri="{C3380CC4-5D6E-409C-BE32-E72D297353CC}">
              <c16:uniqueId val="{00000000-85B8-4EF2-801E-09476414D070}"/>
            </c:ext>
          </c:extLst>
        </c:ser>
        <c:dLbls>
          <c:showLegendKey val="0"/>
          <c:showVal val="0"/>
          <c:showCatName val="0"/>
          <c:showSerName val="0"/>
          <c:showPercent val="0"/>
          <c:showBubbleSize val="0"/>
        </c:dLbls>
        <c:gapWidth val="150"/>
        <c:axId val="286918856"/>
        <c:axId val="28691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B8-4EF2-801E-09476414D070}"/>
            </c:ext>
          </c:extLst>
        </c:ser>
        <c:dLbls>
          <c:showLegendKey val="0"/>
          <c:showVal val="0"/>
          <c:showCatName val="0"/>
          <c:showSerName val="0"/>
          <c:showPercent val="0"/>
          <c:showBubbleSize val="0"/>
        </c:dLbls>
        <c:marker val="1"/>
        <c:smooth val="0"/>
        <c:axId val="286918856"/>
        <c:axId val="286919248"/>
      </c:lineChart>
      <c:dateAx>
        <c:axId val="286918856"/>
        <c:scaling>
          <c:orientation val="minMax"/>
        </c:scaling>
        <c:delete val="1"/>
        <c:axPos val="b"/>
        <c:numFmt formatCode="ge" sourceLinked="1"/>
        <c:majorTickMark val="none"/>
        <c:minorTickMark val="none"/>
        <c:tickLblPos val="none"/>
        <c:crossAx val="286919248"/>
        <c:crosses val="autoZero"/>
        <c:auto val="1"/>
        <c:lblOffset val="100"/>
        <c:baseTimeUnit val="years"/>
      </c:dateAx>
      <c:valAx>
        <c:axId val="28691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91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5D-4781-8D20-16E31F1D3B8D}"/>
            </c:ext>
          </c:extLst>
        </c:ser>
        <c:dLbls>
          <c:showLegendKey val="0"/>
          <c:showVal val="0"/>
          <c:showCatName val="0"/>
          <c:showSerName val="0"/>
          <c:showPercent val="0"/>
          <c:showBubbleSize val="0"/>
        </c:dLbls>
        <c:gapWidth val="150"/>
        <c:axId val="286920424"/>
        <c:axId val="28692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5D-4781-8D20-16E31F1D3B8D}"/>
            </c:ext>
          </c:extLst>
        </c:ser>
        <c:dLbls>
          <c:showLegendKey val="0"/>
          <c:showVal val="0"/>
          <c:showCatName val="0"/>
          <c:showSerName val="0"/>
          <c:showPercent val="0"/>
          <c:showBubbleSize val="0"/>
        </c:dLbls>
        <c:marker val="1"/>
        <c:smooth val="0"/>
        <c:axId val="286920424"/>
        <c:axId val="286920816"/>
      </c:lineChart>
      <c:dateAx>
        <c:axId val="286920424"/>
        <c:scaling>
          <c:orientation val="minMax"/>
        </c:scaling>
        <c:delete val="1"/>
        <c:axPos val="b"/>
        <c:numFmt formatCode="ge" sourceLinked="1"/>
        <c:majorTickMark val="none"/>
        <c:minorTickMark val="none"/>
        <c:tickLblPos val="none"/>
        <c:crossAx val="286920816"/>
        <c:crosses val="autoZero"/>
        <c:auto val="1"/>
        <c:lblOffset val="100"/>
        <c:baseTimeUnit val="years"/>
      </c:dateAx>
      <c:valAx>
        <c:axId val="28692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92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95-4CD2-A4E9-5AD2A9706ACE}"/>
            </c:ext>
          </c:extLst>
        </c:ser>
        <c:dLbls>
          <c:showLegendKey val="0"/>
          <c:showVal val="0"/>
          <c:showCatName val="0"/>
          <c:showSerName val="0"/>
          <c:showPercent val="0"/>
          <c:showBubbleSize val="0"/>
        </c:dLbls>
        <c:gapWidth val="150"/>
        <c:axId val="296836696"/>
        <c:axId val="29683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95-4CD2-A4E9-5AD2A9706ACE}"/>
            </c:ext>
          </c:extLst>
        </c:ser>
        <c:dLbls>
          <c:showLegendKey val="0"/>
          <c:showVal val="0"/>
          <c:showCatName val="0"/>
          <c:showSerName val="0"/>
          <c:showPercent val="0"/>
          <c:showBubbleSize val="0"/>
        </c:dLbls>
        <c:marker val="1"/>
        <c:smooth val="0"/>
        <c:axId val="296836696"/>
        <c:axId val="296837088"/>
      </c:lineChart>
      <c:dateAx>
        <c:axId val="296836696"/>
        <c:scaling>
          <c:orientation val="minMax"/>
        </c:scaling>
        <c:delete val="1"/>
        <c:axPos val="b"/>
        <c:numFmt formatCode="ge" sourceLinked="1"/>
        <c:majorTickMark val="none"/>
        <c:minorTickMark val="none"/>
        <c:tickLblPos val="none"/>
        <c:crossAx val="296837088"/>
        <c:crosses val="autoZero"/>
        <c:auto val="1"/>
        <c:lblOffset val="100"/>
        <c:baseTimeUnit val="years"/>
      </c:dateAx>
      <c:valAx>
        <c:axId val="29683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83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22-43F9-9BED-ADD32022B732}"/>
            </c:ext>
          </c:extLst>
        </c:ser>
        <c:dLbls>
          <c:showLegendKey val="0"/>
          <c:showVal val="0"/>
          <c:showCatName val="0"/>
          <c:showSerName val="0"/>
          <c:showPercent val="0"/>
          <c:showBubbleSize val="0"/>
        </c:dLbls>
        <c:gapWidth val="150"/>
        <c:axId val="296838264"/>
        <c:axId val="29683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22-43F9-9BED-ADD32022B732}"/>
            </c:ext>
          </c:extLst>
        </c:ser>
        <c:dLbls>
          <c:showLegendKey val="0"/>
          <c:showVal val="0"/>
          <c:showCatName val="0"/>
          <c:showSerName val="0"/>
          <c:showPercent val="0"/>
          <c:showBubbleSize val="0"/>
        </c:dLbls>
        <c:marker val="1"/>
        <c:smooth val="0"/>
        <c:axId val="296838264"/>
        <c:axId val="296838656"/>
      </c:lineChart>
      <c:dateAx>
        <c:axId val="296838264"/>
        <c:scaling>
          <c:orientation val="minMax"/>
        </c:scaling>
        <c:delete val="1"/>
        <c:axPos val="b"/>
        <c:numFmt formatCode="ge" sourceLinked="1"/>
        <c:majorTickMark val="none"/>
        <c:minorTickMark val="none"/>
        <c:tickLblPos val="none"/>
        <c:crossAx val="296838656"/>
        <c:crosses val="autoZero"/>
        <c:auto val="1"/>
        <c:lblOffset val="100"/>
        <c:baseTimeUnit val="years"/>
      </c:dateAx>
      <c:valAx>
        <c:axId val="2968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83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B5-42DF-8660-3DD20936D9BC}"/>
            </c:ext>
          </c:extLst>
        </c:ser>
        <c:dLbls>
          <c:showLegendKey val="0"/>
          <c:showVal val="0"/>
          <c:showCatName val="0"/>
          <c:showSerName val="0"/>
          <c:showPercent val="0"/>
          <c:showBubbleSize val="0"/>
        </c:dLbls>
        <c:gapWidth val="150"/>
        <c:axId val="299300248"/>
        <c:axId val="2993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B5-42DF-8660-3DD20936D9BC}"/>
            </c:ext>
          </c:extLst>
        </c:ser>
        <c:dLbls>
          <c:showLegendKey val="0"/>
          <c:showVal val="0"/>
          <c:showCatName val="0"/>
          <c:showSerName val="0"/>
          <c:showPercent val="0"/>
          <c:showBubbleSize val="0"/>
        </c:dLbls>
        <c:marker val="1"/>
        <c:smooth val="0"/>
        <c:axId val="299300248"/>
        <c:axId val="299300640"/>
      </c:lineChart>
      <c:dateAx>
        <c:axId val="299300248"/>
        <c:scaling>
          <c:orientation val="minMax"/>
        </c:scaling>
        <c:delete val="1"/>
        <c:axPos val="b"/>
        <c:numFmt formatCode="ge" sourceLinked="1"/>
        <c:majorTickMark val="none"/>
        <c:minorTickMark val="none"/>
        <c:tickLblPos val="none"/>
        <c:crossAx val="299300640"/>
        <c:crosses val="autoZero"/>
        <c:auto val="1"/>
        <c:lblOffset val="100"/>
        <c:baseTimeUnit val="years"/>
      </c:dateAx>
      <c:valAx>
        <c:axId val="2993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30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1557.88</c:v>
                </c:pt>
                <c:pt idx="1">
                  <c:v>1395.98</c:v>
                </c:pt>
                <c:pt idx="2">
                  <c:v>3081.77</c:v>
                </c:pt>
                <c:pt idx="3">
                  <c:v>1315.73</c:v>
                </c:pt>
                <c:pt idx="4" formatCode="#,##0.00;&quot;△&quot;#,##0.00">
                  <c:v>0</c:v>
                </c:pt>
              </c:numCache>
            </c:numRef>
          </c:val>
          <c:extLst xmlns:c16r2="http://schemas.microsoft.com/office/drawing/2015/06/chart">
            <c:ext xmlns:c16="http://schemas.microsoft.com/office/drawing/2014/chart" uri="{C3380CC4-5D6E-409C-BE32-E72D297353CC}">
              <c16:uniqueId val="{00000000-9B5B-41F0-AF8B-6EF127C6AF7A}"/>
            </c:ext>
          </c:extLst>
        </c:ser>
        <c:dLbls>
          <c:showLegendKey val="0"/>
          <c:showVal val="0"/>
          <c:showCatName val="0"/>
          <c:showSerName val="0"/>
          <c:showPercent val="0"/>
          <c:showBubbleSize val="0"/>
        </c:dLbls>
        <c:gapWidth val="150"/>
        <c:axId val="299301816"/>
        <c:axId val="29930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1364.98</c:v>
                </c:pt>
                <c:pt idx="1">
                  <c:v>1105.04</c:v>
                </c:pt>
                <c:pt idx="2">
                  <c:v>1403.1</c:v>
                </c:pt>
                <c:pt idx="3">
                  <c:v>776.75</c:v>
                </c:pt>
                <c:pt idx="4">
                  <c:v>438.26</c:v>
                </c:pt>
              </c:numCache>
            </c:numRef>
          </c:val>
          <c:smooth val="0"/>
          <c:extLst xmlns:c16r2="http://schemas.microsoft.com/office/drawing/2015/06/chart">
            <c:ext xmlns:c16="http://schemas.microsoft.com/office/drawing/2014/chart" uri="{C3380CC4-5D6E-409C-BE32-E72D297353CC}">
              <c16:uniqueId val="{00000001-9B5B-41F0-AF8B-6EF127C6AF7A}"/>
            </c:ext>
          </c:extLst>
        </c:ser>
        <c:dLbls>
          <c:showLegendKey val="0"/>
          <c:showVal val="0"/>
          <c:showCatName val="0"/>
          <c:showSerName val="0"/>
          <c:showPercent val="0"/>
          <c:showBubbleSize val="0"/>
        </c:dLbls>
        <c:marker val="1"/>
        <c:smooth val="0"/>
        <c:axId val="299301816"/>
        <c:axId val="299302208"/>
      </c:lineChart>
      <c:dateAx>
        <c:axId val="299301816"/>
        <c:scaling>
          <c:orientation val="minMax"/>
        </c:scaling>
        <c:delete val="1"/>
        <c:axPos val="b"/>
        <c:numFmt formatCode="ge" sourceLinked="1"/>
        <c:majorTickMark val="none"/>
        <c:minorTickMark val="none"/>
        <c:tickLblPos val="none"/>
        <c:crossAx val="299302208"/>
        <c:crosses val="autoZero"/>
        <c:auto val="1"/>
        <c:lblOffset val="100"/>
        <c:baseTimeUnit val="years"/>
      </c:dateAx>
      <c:valAx>
        <c:axId val="2993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30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11.67</c:v>
                </c:pt>
                <c:pt idx="1">
                  <c:v>10.62</c:v>
                </c:pt>
                <c:pt idx="2">
                  <c:v>13.78</c:v>
                </c:pt>
                <c:pt idx="3">
                  <c:v>14.57</c:v>
                </c:pt>
                <c:pt idx="4">
                  <c:v>15.8</c:v>
                </c:pt>
              </c:numCache>
            </c:numRef>
          </c:val>
          <c:extLst xmlns:c16r2="http://schemas.microsoft.com/office/drawing/2015/06/chart">
            <c:ext xmlns:c16="http://schemas.microsoft.com/office/drawing/2014/chart" uri="{C3380CC4-5D6E-409C-BE32-E72D297353CC}">
              <c16:uniqueId val="{00000000-D366-402B-8D8A-B31001D0353F}"/>
            </c:ext>
          </c:extLst>
        </c:ser>
        <c:dLbls>
          <c:showLegendKey val="0"/>
          <c:showVal val="0"/>
          <c:showCatName val="0"/>
          <c:showSerName val="0"/>
          <c:showPercent val="0"/>
          <c:showBubbleSize val="0"/>
        </c:dLbls>
        <c:gapWidth val="150"/>
        <c:axId val="299303384"/>
        <c:axId val="29930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24.22</c:v>
                </c:pt>
                <c:pt idx="1">
                  <c:v>16.18</c:v>
                </c:pt>
                <c:pt idx="2">
                  <c:v>17.22</c:v>
                </c:pt>
                <c:pt idx="3">
                  <c:v>38.49</c:v>
                </c:pt>
                <c:pt idx="4">
                  <c:v>39.86</c:v>
                </c:pt>
              </c:numCache>
            </c:numRef>
          </c:val>
          <c:smooth val="0"/>
          <c:extLst xmlns:c16r2="http://schemas.microsoft.com/office/drawing/2015/06/chart">
            <c:ext xmlns:c16="http://schemas.microsoft.com/office/drawing/2014/chart" uri="{C3380CC4-5D6E-409C-BE32-E72D297353CC}">
              <c16:uniqueId val="{00000001-D366-402B-8D8A-B31001D0353F}"/>
            </c:ext>
          </c:extLst>
        </c:ser>
        <c:dLbls>
          <c:showLegendKey val="0"/>
          <c:showVal val="0"/>
          <c:showCatName val="0"/>
          <c:showSerName val="0"/>
          <c:showPercent val="0"/>
          <c:showBubbleSize val="0"/>
        </c:dLbls>
        <c:marker val="1"/>
        <c:smooth val="0"/>
        <c:axId val="299303384"/>
        <c:axId val="299303776"/>
      </c:lineChart>
      <c:dateAx>
        <c:axId val="299303384"/>
        <c:scaling>
          <c:orientation val="minMax"/>
        </c:scaling>
        <c:delete val="1"/>
        <c:axPos val="b"/>
        <c:numFmt formatCode="ge" sourceLinked="1"/>
        <c:majorTickMark val="none"/>
        <c:minorTickMark val="none"/>
        <c:tickLblPos val="none"/>
        <c:crossAx val="299303776"/>
        <c:crosses val="autoZero"/>
        <c:auto val="1"/>
        <c:lblOffset val="100"/>
        <c:baseTimeUnit val="years"/>
      </c:dateAx>
      <c:valAx>
        <c:axId val="2993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30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1800.55</c:v>
                </c:pt>
                <c:pt idx="1">
                  <c:v>2083.63</c:v>
                </c:pt>
                <c:pt idx="2">
                  <c:v>1623.19</c:v>
                </c:pt>
                <c:pt idx="3">
                  <c:v>1568.79</c:v>
                </c:pt>
                <c:pt idx="4">
                  <c:v>1488.44</c:v>
                </c:pt>
              </c:numCache>
            </c:numRef>
          </c:val>
          <c:extLst xmlns:c16r2="http://schemas.microsoft.com/office/drawing/2015/06/chart">
            <c:ext xmlns:c16="http://schemas.microsoft.com/office/drawing/2014/chart" uri="{C3380CC4-5D6E-409C-BE32-E72D297353CC}">
              <c16:uniqueId val="{00000000-E59A-412A-A43A-FE11773E4074}"/>
            </c:ext>
          </c:extLst>
        </c:ser>
        <c:dLbls>
          <c:showLegendKey val="0"/>
          <c:showVal val="0"/>
          <c:showCatName val="0"/>
          <c:showSerName val="0"/>
          <c:showPercent val="0"/>
          <c:showBubbleSize val="0"/>
        </c:dLbls>
        <c:gapWidth val="150"/>
        <c:axId val="299593672"/>
        <c:axId val="29959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634.67999999999995</c:v>
                </c:pt>
                <c:pt idx="1">
                  <c:v>1021.89</c:v>
                </c:pt>
                <c:pt idx="2">
                  <c:v>1000.83</c:v>
                </c:pt>
                <c:pt idx="3">
                  <c:v>479.21</c:v>
                </c:pt>
                <c:pt idx="4">
                  <c:v>451.49</c:v>
                </c:pt>
              </c:numCache>
            </c:numRef>
          </c:val>
          <c:smooth val="0"/>
          <c:extLst xmlns:c16r2="http://schemas.microsoft.com/office/drawing/2015/06/chart">
            <c:ext xmlns:c16="http://schemas.microsoft.com/office/drawing/2014/chart" uri="{C3380CC4-5D6E-409C-BE32-E72D297353CC}">
              <c16:uniqueId val="{00000001-E59A-412A-A43A-FE11773E4074}"/>
            </c:ext>
          </c:extLst>
        </c:ser>
        <c:dLbls>
          <c:showLegendKey val="0"/>
          <c:showVal val="0"/>
          <c:showCatName val="0"/>
          <c:showSerName val="0"/>
          <c:showPercent val="0"/>
          <c:showBubbleSize val="0"/>
        </c:dLbls>
        <c:marker val="1"/>
        <c:smooth val="0"/>
        <c:axId val="299593672"/>
        <c:axId val="299594064"/>
      </c:lineChart>
      <c:dateAx>
        <c:axId val="299593672"/>
        <c:scaling>
          <c:orientation val="minMax"/>
        </c:scaling>
        <c:delete val="1"/>
        <c:axPos val="b"/>
        <c:numFmt formatCode="ge" sourceLinked="1"/>
        <c:majorTickMark val="none"/>
        <c:minorTickMark val="none"/>
        <c:tickLblPos val="none"/>
        <c:crossAx val="299594064"/>
        <c:crosses val="autoZero"/>
        <c:auto val="1"/>
        <c:lblOffset val="100"/>
        <c:baseTimeUnit val="years"/>
      </c:dateAx>
      <c:valAx>
        <c:axId val="29959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59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【460.50】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5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田辺市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林業集落排水</v>
      </c>
      <c r="Q8" s="71"/>
      <c r="R8" s="71"/>
      <c r="S8" s="71"/>
      <c r="T8" s="71"/>
      <c r="U8" s="71"/>
      <c r="V8" s="71"/>
      <c r="W8" s="71" t="str">
        <f>データ!L6</f>
        <v>G2</v>
      </c>
      <c r="X8" s="71"/>
      <c r="Y8" s="71"/>
      <c r="Z8" s="71"/>
      <c r="AA8" s="71"/>
      <c r="AB8" s="71"/>
      <c r="AC8" s="71"/>
      <c r="AD8" s="72" t="str">
        <f>データ!$M$6</f>
        <v>非設置</v>
      </c>
      <c r="AE8" s="72"/>
      <c r="AF8" s="72"/>
      <c r="AG8" s="72"/>
      <c r="AH8" s="72"/>
      <c r="AI8" s="72"/>
      <c r="AJ8" s="72"/>
      <c r="AK8" s="3"/>
      <c r="AL8" s="68">
        <f>データ!S6</f>
        <v>75414</v>
      </c>
      <c r="AM8" s="68"/>
      <c r="AN8" s="68"/>
      <c r="AO8" s="68"/>
      <c r="AP8" s="68"/>
      <c r="AQ8" s="68"/>
      <c r="AR8" s="68"/>
      <c r="AS8" s="68"/>
      <c r="AT8" s="67">
        <f>データ!T6</f>
        <v>1026.9100000000001</v>
      </c>
      <c r="AU8" s="67"/>
      <c r="AV8" s="67"/>
      <c r="AW8" s="67"/>
      <c r="AX8" s="67"/>
      <c r="AY8" s="67"/>
      <c r="AZ8" s="67"/>
      <c r="BA8" s="67"/>
      <c r="BB8" s="67">
        <f>データ!U6</f>
        <v>73.44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0.12</v>
      </c>
      <c r="Q10" s="67"/>
      <c r="R10" s="67"/>
      <c r="S10" s="67"/>
      <c r="T10" s="67"/>
      <c r="U10" s="67"/>
      <c r="V10" s="67"/>
      <c r="W10" s="67">
        <f>データ!Q6</f>
        <v>100</v>
      </c>
      <c r="X10" s="67"/>
      <c r="Y10" s="67"/>
      <c r="Z10" s="67"/>
      <c r="AA10" s="67"/>
      <c r="AB10" s="67"/>
      <c r="AC10" s="67"/>
      <c r="AD10" s="68">
        <f>データ!R6</f>
        <v>4610</v>
      </c>
      <c r="AE10" s="68"/>
      <c r="AF10" s="68"/>
      <c r="AG10" s="68"/>
      <c r="AH10" s="68"/>
      <c r="AI10" s="68"/>
      <c r="AJ10" s="68"/>
      <c r="AK10" s="2"/>
      <c r="AL10" s="68">
        <f>データ!V6</f>
        <v>89</v>
      </c>
      <c r="AM10" s="68"/>
      <c r="AN10" s="68"/>
      <c r="AO10" s="68"/>
      <c r="AP10" s="68"/>
      <c r="AQ10" s="68"/>
      <c r="AR10" s="68"/>
      <c r="AS10" s="68"/>
      <c r="AT10" s="67">
        <f>データ!W6</f>
        <v>0.04</v>
      </c>
      <c r="AU10" s="67"/>
      <c r="AV10" s="67"/>
      <c r="AW10" s="67"/>
      <c r="AX10" s="67"/>
      <c r="AY10" s="67"/>
      <c r="AZ10" s="67"/>
      <c r="BA10" s="67"/>
      <c r="BB10" s="67">
        <f>データ!X6</f>
        <v>2225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【520.82】</v>
      </c>
      <c r="I86" s="25" t="str">
        <f>データ!CA6</f>
        <v>【38.78】</v>
      </c>
      <c r="J86" s="25" t="str">
        <f>データ!CL6</f>
        <v>【460.50】</v>
      </c>
      <c r="K86" s="25" t="str">
        <f>データ!CW6</f>
        <v>【38.88】</v>
      </c>
      <c r="L86" s="25" t="str">
        <f>データ!DH6</f>
        <v>【88.63】</v>
      </c>
      <c r="M86" s="25" t="s">
        <v>56</v>
      </c>
      <c r="N86" s="25" t="s">
        <v>56</v>
      </c>
      <c r="O86" s="25" t="str">
        <f>データ!EO6</f>
        <v>【0.00】</v>
      </c>
    </row>
  </sheetData>
  <sheetProtection algorithmName="SHA-512" hashValue="DuA0LSO5K3DY8Sg1J20l7t3RZxEm60jU+c7cnqedbBDnUiIVP9OQoGjho/S9amoxlbCa7Bu7FatzIZyARmcX0g==" saltValue="vg01xngzBaM6r3Hy4LCBz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302066</v>
      </c>
      <c r="D6" s="32">
        <f t="shared" si="3"/>
        <v>47</v>
      </c>
      <c r="E6" s="32">
        <f t="shared" si="3"/>
        <v>17</v>
      </c>
      <c r="F6" s="32">
        <f t="shared" si="3"/>
        <v>7</v>
      </c>
      <c r="G6" s="32">
        <f t="shared" si="3"/>
        <v>0</v>
      </c>
      <c r="H6" s="32" t="str">
        <f t="shared" si="3"/>
        <v>和歌山県　田辺市</v>
      </c>
      <c r="I6" s="32" t="str">
        <f t="shared" si="3"/>
        <v>法非適用</v>
      </c>
      <c r="J6" s="32" t="str">
        <f t="shared" si="3"/>
        <v>下水道事業</v>
      </c>
      <c r="K6" s="32" t="str">
        <f t="shared" si="3"/>
        <v>林業集落排水</v>
      </c>
      <c r="L6" s="32" t="str">
        <f t="shared" si="3"/>
        <v>G2</v>
      </c>
      <c r="M6" s="32" t="str">
        <f t="shared" si="3"/>
        <v>非設置</v>
      </c>
      <c r="N6" s="33" t="str">
        <f t="shared" si="3"/>
        <v>-</v>
      </c>
      <c r="O6" s="33" t="str">
        <f t="shared" si="3"/>
        <v>該当数値なし</v>
      </c>
      <c r="P6" s="33">
        <f t="shared" si="3"/>
        <v>0.12</v>
      </c>
      <c r="Q6" s="33">
        <f t="shared" si="3"/>
        <v>100</v>
      </c>
      <c r="R6" s="33">
        <f t="shared" si="3"/>
        <v>4610</v>
      </c>
      <c r="S6" s="33">
        <f t="shared" si="3"/>
        <v>75414</v>
      </c>
      <c r="T6" s="33">
        <f t="shared" si="3"/>
        <v>1026.9100000000001</v>
      </c>
      <c r="U6" s="33">
        <f t="shared" si="3"/>
        <v>73.44</v>
      </c>
      <c r="V6" s="33">
        <f t="shared" si="3"/>
        <v>89</v>
      </c>
      <c r="W6" s="33">
        <f t="shared" si="3"/>
        <v>0.04</v>
      </c>
      <c r="X6" s="33">
        <f t="shared" si="3"/>
        <v>2225</v>
      </c>
      <c r="Y6" s="34">
        <f>IF(Y7="",NA(),Y7)</f>
        <v>65.040000000000006</v>
      </c>
      <c r="Z6" s="34">
        <f t="shared" ref="Z6:AH6" si="4">IF(Z7="",NA(),Z7)</f>
        <v>67.37</v>
      </c>
      <c r="AA6" s="34">
        <f t="shared" si="4"/>
        <v>65.02</v>
      </c>
      <c r="AB6" s="34">
        <f t="shared" si="4"/>
        <v>80.44</v>
      </c>
      <c r="AC6" s="34">
        <f t="shared" si="4"/>
        <v>99.26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1557.88</v>
      </c>
      <c r="BG6" s="34">
        <f t="shared" ref="BG6:BO6" si="7">IF(BG7="",NA(),BG7)</f>
        <v>1395.98</v>
      </c>
      <c r="BH6" s="34">
        <f t="shared" si="7"/>
        <v>3081.77</v>
      </c>
      <c r="BI6" s="34">
        <f t="shared" si="7"/>
        <v>1315.73</v>
      </c>
      <c r="BJ6" s="33">
        <f t="shared" si="7"/>
        <v>0</v>
      </c>
      <c r="BK6" s="34">
        <f t="shared" si="7"/>
        <v>1364.98</v>
      </c>
      <c r="BL6" s="34">
        <f t="shared" si="7"/>
        <v>1105.04</v>
      </c>
      <c r="BM6" s="34">
        <f t="shared" si="7"/>
        <v>1403.1</v>
      </c>
      <c r="BN6" s="34">
        <f t="shared" si="7"/>
        <v>776.75</v>
      </c>
      <c r="BO6" s="34">
        <f t="shared" si="7"/>
        <v>438.26</v>
      </c>
      <c r="BP6" s="33" t="str">
        <f>IF(BP7="","",IF(BP7="-","【-】","【"&amp;SUBSTITUTE(TEXT(BP7,"#,##0.00"),"-","△")&amp;"】"))</f>
        <v>【520.82】</v>
      </c>
      <c r="BQ6" s="34">
        <f>IF(BQ7="",NA(),BQ7)</f>
        <v>11.67</v>
      </c>
      <c r="BR6" s="34">
        <f t="shared" ref="BR6:BZ6" si="8">IF(BR7="",NA(),BR7)</f>
        <v>10.62</v>
      </c>
      <c r="BS6" s="34">
        <f t="shared" si="8"/>
        <v>13.78</v>
      </c>
      <c r="BT6" s="34">
        <f t="shared" si="8"/>
        <v>14.57</v>
      </c>
      <c r="BU6" s="34">
        <f t="shared" si="8"/>
        <v>15.8</v>
      </c>
      <c r="BV6" s="34">
        <f t="shared" si="8"/>
        <v>24.22</v>
      </c>
      <c r="BW6" s="34">
        <f t="shared" si="8"/>
        <v>16.18</v>
      </c>
      <c r="BX6" s="34">
        <f t="shared" si="8"/>
        <v>17.22</v>
      </c>
      <c r="BY6" s="34">
        <f t="shared" si="8"/>
        <v>38.49</v>
      </c>
      <c r="BZ6" s="34">
        <f t="shared" si="8"/>
        <v>39.86</v>
      </c>
      <c r="CA6" s="33" t="str">
        <f>IF(CA7="","",IF(CA7="-","【-】","【"&amp;SUBSTITUTE(TEXT(CA7,"#,##0.00"),"-","△")&amp;"】"))</f>
        <v>【38.78】</v>
      </c>
      <c r="CB6" s="34">
        <f>IF(CB7="",NA(),CB7)</f>
        <v>1800.55</v>
      </c>
      <c r="CC6" s="34">
        <f t="shared" ref="CC6:CK6" si="9">IF(CC7="",NA(),CC7)</f>
        <v>2083.63</v>
      </c>
      <c r="CD6" s="34">
        <f t="shared" si="9"/>
        <v>1623.19</v>
      </c>
      <c r="CE6" s="34">
        <f t="shared" si="9"/>
        <v>1568.79</v>
      </c>
      <c r="CF6" s="34">
        <f t="shared" si="9"/>
        <v>1488.44</v>
      </c>
      <c r="CG6" s="34">
        <f t="shared" si="9"/>
        <v>634.67999999999995</v>
      </c>
      <c r="CH6" s="34">
        <f t="shared" si="9"/>
        <v>1021.89</v>
      </c>
      <c r="CI6" s="34">
        <f t="shared" si="9"/>
        <v>1000.83</v>
      </c>
      <c r="CJ6" s="34">
        <f t="shared" si="9"/>
        <v>479.21</v>
      </c>
      <c r="CK6" s="34">
        <f t="shared" si="9"/>
        <v>451.49</v>
      </c>
      <c r="CL6" s="33" t="str">
        <f>IF(CL7="","",IF(CL7="-","【-】","【"&amp;SUBSTITUTE(TEXT(CL7,"#,##0.00"),"-","△")&amp;"】"))</f>
        <v>【460.50】</v>
      </c>
      <c r="CM6" s="34">
        <f>IF(CM7="",NA(),CM7)</f>
        <v>44.44</v>
      </c>
      <c r="CN6" s="34">
        <f t="shared" ref="CN6:CV6" si="10">IF(CN7="",NA(),CN7)</f>
        <v>44.44</v>
      </c>
      <c r="CO6" s="34">
        <f t="shared" si="10"/>
        <v>44.44</v>
      </c>
      <c r="CP6" s="34">
        <f t="shared" si="10"/>
        <v>44.44</v>
      </c>
      <c r="CQ6" s="34">
        <f t="shared" si="10"/>
        <v>44.44</v>
      </c>
      <c r="CR6" s="34">
        <f t="shared" si="10"/>
        <v>43.91</v>
      </c>
      <c r="CS6" s="34">
        <f t="shared" si="10"/>
        <v>37.270000000000003</v>
      </c>
      <c r="CT6" s="34">
        <f t="shared" si="10"/>
        <v>37.14</v>
      </c>
      <c r="CU6" s="34">
        <f t="shared" si="10"/>
        <v>40.53</v>
      </c>
      <c r="CV6" s="34">
        <f t="shared" si="10"/>
        <v>40.67</v>
      </c>
      <c r="CW6" s="33" t="str">
        <f>IF(CW7="","",IF(CW7="-","【-】","【"&amp;SUBSTITUTE(TEXT(CW7,"#,##0.00"),"-","△")&amp;"】"))</f>
        <v>【38.88】</v>
      </c>
      <c r="CX6" s="34">
        <f>IF(CX7="",NA(),CX7)</f>
        <v>79.05</v>
      </c>
      <c r="CY6" s="34">
        <f t="shared" ref="CY6:DG6" si="11">IF(CY7="",NA(),CY7)</f>
        <v>76.77</v>
      </c>
      <c r="CZ6" s="34">
        <f t="shared" si="11"/>
        <v>76.290000000000006</v>
      </c>
      <c r="DA6" s="34">
        <f t="shared" si="11"/>
        <v>79.349999999999994</v>
      </c>
      <c r="DB6" s="34">
        <f t="shared" si="11"/>
        <v>78.650000000000006</v>
      </c>
      <c r="DC6" s="34">
        <f t="shared" si="11"/>
        <v>86.66</v>
      </c>
      <c r="DD6" s="34">
        <f t="shared" si="11"/>
        <v>85.78</v>
      </c>
      <c r="DE6" s="34">
        <f t="shared" si="11"/>
        <v>83.79</v>
      </c>
      <c r="DF6" s="34">
        <f t="shared" si="11"/>
        <v>90.28</v>
      </c>
      <c r="DG6" s="34">
        <f t="shared" si="11"/>
        <v>89.47</v>
      </c>
      <c r="DH6" s="33" t="str">
        <f>IF(DH7="","",IF(DH7="-","【-】","【"&amp;SUBSTITUTE(TEXT(DH7,"#,##0.00"),"-","△")&amp;"】"))</f>
        <v>【88.63】</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4">
        <f t="shared" si="14"/>
        <v>0.02</v>
      </c>
      <c r="EN6" s="33">
        <f t="shared" si="14"/>
        <v>0</v>
      </c>
      <c r="EO6" s="33" t="str">
        <f>IF(EO7="","",IF(EO7="-","【-】","【"&amp;SUBSTITUTE(TEXT(EO7,"#,##0.00"),"-","△")&amp;"】"))</f>
        <v>【0.00】</v>
      </c>
    </row>
    <row r="7" spans="1:145" s="35" customFormat="1" x14ac:dyDescent="0.15">
      <c r="A7" s="27"/>
      <c r="B7" s="36">
        <v>2017</v>
      </c>
      <c r="C7" s="36">
        <v>302066</v>
      </c>
      <c r="D7" s="36">
        <v>47</v>
      </c>
      <c r="E7" s="36">
        <v>17</v>
      </c>
      <c r="F7" s="36">
        <v>7</v>
      </c>
      <c r="G7" s="36">
        <v>0</v>
      </c>
      <c r="H7" s="36" t="s">
        <v>110</v>
      </c>
      <c r="I7" s="36" t="s">
        <v>111</v>
      </c>
      <c r="J7" s="36" t="s">
        <v>112</v>
      </c>
      <c r="K7" s="36" t="s">
        <v>113</v>
      </c>
      <c r="L7" s="36" t="s">
        <v>114</v>
      </c>
      <c r="M7" s="36" t="s">
        <v>115</v>
      </c>
      <c r="N7" s="37" t="s">
        <v>116</v>
      </c>
      <c r="O7" s="37" t="s">
        <v>117</v>
      </c>
      <c r="P7" s="37">
        <v>0.12</v>
      </c>
      <c r="Q7" s="37">
        <v>100</v>
      </c>
      <c r="R7" s="37">
        <v>4610</v>
      </c>
      <c r="S7" s="37">
        <v>75414</v>
      </c>
      <c r="T7" s="37">
        <v>1026.9100000000001</v>
      </c>
      <c r="U7" s="37">
        <v>73.44</v>
      </c>
      <c r="V7" s="37">
        <v>89</v>
      </c>
      <c r="W7" s="37">
        <v>0.04</v>
      </c>
      <c r="X7" s="37">
        <v>2225</v>
      </c>
      <c r="Y7" s="37">
        <v>65.040000000000006</v>
      </c>
      <c r="Z7" s="37">
        <v>67.37</v>
      </c>
      <c r="AA7" s="37">
        <v>65.02</v>
      </c>
      <c r="AB7" s="37">
        <v>80.44</v>
      </c>
      <c r="AC7" s="37">
        <v>99.26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1557.88</v>
      </c>
      <c r="BG7" s="37">
        <v>1395.98</v>
      </c>
      <c r="BH7" s="37">
        <v>3081.77</v>
      </c>
      <c r="BI7" s="37">
        <v>1315.73</v>
      </c>
      <c r="BJ7" s="37">
        <v>0</v>
      </c>
      <c r="BK7" s="37">
        <v>1364.98</v>
      </c>
      <c r="BL7" s="37">
        <v>1105.04</v>
      </c>
      <c r="BM7" s="37">
        <v>1403.1</v>
      </c>
      <c r="BN7" s="37">
        <v>776.75</v>
      </c>
      <c r="BO7" s="37">
        <v>438.26</v>
      </c>
      <c r="BP7" s="37">
        <v>520.82000000000005</v>
      </c>
      <c r="BQ7" s="37">
        <v>11.67</v>
      </c>
      <c r="BR7" s="37">
        <v>10.62</v>
      </c>
      <c r="BS7" s="37">
        <v>13.78</v>
      </c>
      <c r="BT7" s="37">
        <v>14.57</v>
      </c>
      <c r="BU7" s="37">
        <v>15.8</v>
      </c>
      <c r="BV7" s="37">
        <v>24.22</v>
      </c>
      <c r="BW7" s="37">
        <v>16.18</v>
      </c>
      <c r="BX7" s="37">
        <v>17.22</v>
      </c>
      <c r="BY7" s="37">
        <v>38.49</v>
      </c>
      <c r="BZ7" s="37">
        <v>39.86</v>
      </c>
      <c r="CA7" s="37">
        <v>38.78</v>
      </c>
      <c r="CB7" s="37">
        <v>1800.55</v>
      </c>
      <c r="CC7" s="37">
        <v>2083.63</v>
      </c>
      <c r="CD7" s="37">
        <v>1623.19</v>
      </c>
      <c r="CE7" s="37">
        <v>1568.79</v>
      </c>
      <c r="CF7" s="37">
        <v>1488.44</v>
      </c>
      <c r="CG7" s="37">
        <v>634.67999999999995</v>
      </c>
      <c r="CH7" s="37">
        <v>1021.89</v>
      </c>
      <c r="CI7" s="37">
        <v>1000.83</v>
      </c>
      <c r="CJ7" s="37">
        <v>479.21</v>
      </c>
      <c r="CK7" s="37">
        <v>451.49</v>
      </c>
      <c r="CL7" s="37">
        <v>460.5</v>
      </c>
      <c r="CM7" s="37">
        <v>44.44</v>
      </c>
      <c r="CN7" s="37">
        <v>44.44</v>
      </c>
      <c r="CO7" s="37">
        <v>44.44</v>
      </c>
      <c r="CP7" s="37">
        <v>44.44</v>
      </c>
      <c r="CQ7" s="37">
        <v>44.44</v>
      </c>
      <c r="CR7" s="37">
        <v>43.91</v>
      </c>
      <c r="CS7" s="37">
        <v>37.270000000000003</v>
      </c>
      <c r="CT7" s="37">
        <v>37.14</v>
      </c>
      <c r="CU7" s="37">
        <v>40.53</v>
      </c>
      <c r="CV7" s="37">
        <v>40.67</v>
      </c>
      <c r="CW7" s="37">
        <v>38.880000000000003</v>
      </c>
      <c r="CX7" s="37">
        <v>79.05</v>
      </c>
      <c r="CY7" s="37">
        <v>76.77</v>
      </c>
      <c r="CZ7" s="37">
        <v>76.290000000000006</v>
      </c>
      <c r="DA7" s="37">
        <v>79.349999999999994</v>
      </c>
      <c r="DB7" s="37">
        <v>78.650000000000006</v>
      </c>
      <c r="DC7" s="37">
        <v>86.66</v>
      </c>
      <c r="DD7" s="37">
        <v>85.78</v>
      </c>
      <c r="DE7" s="37">
        <v>83.79</v>
      </c>
      <c r="DF7" s="37">
        <v>90.28</v>
      </c>
      <c r="DG7" s="37">
        <v>89.47</v>
      </c>
      <c r="DH7" s="37">
        <v>88.63</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0.02</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2018-12-03T09:35:23Z</dcterms:created>
  <dcterms:modified xsi:type="dcterms:W3CDTF">2019-02-01T05:16:17Z</dcterms:modified>
  <cp:category/>
</cp:coreProperties>
</file>