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<sst xmlns="http://schemas.openxmlformats.org/spreadsheetml/2006/main" count="237" uniqueCount="124">
  <si>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8"/>
  </si>
  <si>
    <t>業務名</t>
    <rPh sb="2" eb="3">
      <t>メイ</t>
    </rPh>
    <phoneticPr fontId="8"/>
  </si>
  <si>
    <t>業種名</t>
    <rPh sb="2" eb="3">
      <t>メイ</t>
    </rPh>
    <phoneticPr fontId="8"/>
  </si>
  <si>
    <t>事業名</t>
    <phoneticPr fontId="8"/>
  </si>
  <si>
    <t>類似団体区分</t>
    <rPh sb="4" eb="6">
      <t>クブン</t>
    </rPh>
    <phoneticPr fontId="8"/>
  </si>
  <si>
    <t>管理者の情報</t>
    <rPh sb="0" eb="2">
      <t>カンリ</t>
    </rPh>
    <rPh sb="2" eb="3">
      <t>シャ</t>
    </rPh>
    <rPh sb="4" eb="6">
      <t>ジョウホウ</t>
    </rPh>
    <phoneticPr fontId="8"/>
  </si>
  <si>
    <t>人口（人）</t>
    <rPh sb="0" eb="2">
      <t>ジンコウ</t>
    </rPh>
    <rPh sb="3" eb="4">
      <t>ヒト</t>
    </rPh>
    <phoneticPr fontId="8"/>
  </si>
  <si>
    <r>
      <t>面積(km</t>
    </r>
    <r>
      <rPr>
        <b/>
        <vertAlign val="superscript"/>
        <sz val="11"/>
        <color theme="1"/>
        <rFont val="ＭＳ ゴシック"/>
        <family val="3"/>
        <charset val="128"/>
      </rPr>
      <t>2</t>
    </r>
    <r>
      <rPr>
        <b/>
        <sz val="11"/>
        <color theme="1"/>
        <rFont val="ＭＳ ゴシック"/>
        <family val="3"/>
        <charset val="128"/>
      </rPr>
      <t>)</t>
    </r>
    <phoneticPr fontId="8"/>
  </si>
  <si>
    <r>
      <t>人口密度(人/km</t>
    </r>
    <r>
      <rPr>
        <b/>
        <vertAlign val="superscript"/>
        <sz val="11"/>
        <color theme="1"/>
        <rFont val="ＭＳ ゴシック"/>
        <family val="3"/>
        <charset val="128"/>
      </rPr>
      <t>2</t>
    </r>
    <r>
      <rPr>
        <b/>
        <sz val="11"/>
        <color theme="1"/>
        <rFont val="ＭＳ ゴシック"/>
        <family val="3"/>
        <charset val="128"/>
      </rPr>
      <t>)</t>
    </r>
    <phoneticPr fontId="8"/>
  </si>
  <si>
    <t>グラフ凡例</t>
    <rPh sb="3" eb="5">
      <t>ハンレイ</t>
    </rPh>
    <phoneticPr fontId="8"/>
  </si>
  <si>
    <t>■</t>
    <phoneticPr fontId="8"/>
  </si>
  <si>
    <t>当該団体値（当該値）</t>
    <rPh sb="2" eb="4">
      <t>ダンタイ</t>
    </rPh>
    <phoneticPr fontId="8"/>
  </si>
  <si>
    <t>資金不足比率(％)</t>
    <phoneticPr fontId="8"/>
  </si>
  <si>
    <t>自己資本構成比率(％)</t>
    <phoneticPr fontId="8"/>
  </si>
  <si>
    <t>普及率(％)</t>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</si>
  <si>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8"/>
  </si>
  <si>
    <t>現在給水人口(人)</t>
    <phoneticPr fontId="8"/>
  </si>
  <si>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8"/>
  </si>
  <si>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8"/>
  </si>
  <si>
    <t>－</t>
    <phoneticPr fontId="8"/>
  </si>
  <si>
    <t>類似団体平均値（平均値）</t>
    <phoneticPr fontId="8"/>
  </si>
  <si>
    <t>【】</t>
    <phoneticPr fontId="8"/>
  </si>
  <si>
    <t>平成28年度全国平均</t>
    <phoneticPr fontId="8"/>
  </si>
  <si>
    <t>分析欄</t>
    <rPh sb="0" eb="2">
      <t>ブンセキ</t>
    </rPh>
    <rPh sb="2" eb="3">
      <t>ラン</t>
    </rPh>
    <phoneticPr fontId="8"/>
  </si>
  <si>
    <t>1. 経営の健全性・効率性</t>
    <phoneticPr fontId="8"/>
  </si>
  <si>
    <t>1. 経営の健全性・効率性について</t>
    <phoneticPr fontId="8"/>
  </si>
  <si>
    <t>「単年度の収支」</t>
    <phoneticPr fontId="8"/>
  </si>
  <si>
    <t>「累積欠損」</t>
    <rPh sb="1" eb="3">
      <t>ルイセキ</t>
    </rPh>
    <rPh sb="3" eb="5">
      <t>ケッソン</t>
    </rPh>
    <phoneticPr fontId="8"/>
  </si>
  <si>
    <t>「支払能力」</t>
    <phoneticPr fontId="8"/>
  </si>
  <si>
    <t>「債務残高」</t>
    <rPh sb="1" eb="3">
      <t>サイム</t>
    </rPh>
    <rPh sb="3" eb="5">
      <t>ザンダカ</t>
    </rPh>
    <phoneticPr fontId="8"/>
  </si>
  <si>
    <t>2. 老朽化の状況について</t>
    <phoneticPr fontId="8"/>
  </si>
  <si>
    <t>「料金水準の適切性」</t>
    <rPh sb="1" eb="3">
      <t>リョウキン</t>
    </rPh>
    <rPh sb="3" eb="5">
      <t>スイジュン</t>
    </rPh>
    <rPh sb="6" eb="8">
      <t>テキセツ</t>
    </rPh>
    <rPh sb="8" eb="9">
      <t>セイ</t>
    </rPh>
    <phoneticPr fontId="8"/>
  </si>
  <si>
    <t>「費用の効率性」</t>
    <rPh sb="1" eb="3">
      <t>ヒヨウ</t>
    </rPh>
    <rPh sb="4" eb="6">
      <t>コウリツ</t>
    </rPh>
    <rPh sb="6" eb="7">
      <t>セイ</t>
    </rPh>
    <phoneticPr fontId="8"/>
  </si>
  <si>
    <t>「施設の効率性」</t>
    <rPh sb="1" eb="3">
      <t>シセツ</t>
    </rPh>
    <rPh sb="4" eb="6">
      <t>コウリツ</t>
    </rPh>
    <rPh sb="6" eb="7">
      <t>セイ</t>
    </rPh>
    <phoneticPr fontId="8"/>
  </si>
  <si>
    <t>「供給した配水量の効率性」</t>
    <rPh sb="1" eb="3">
      <t>キョウキュウ</t>
    </rPh>
    <rPh sb="5" eb="7">
      <t>ハイスイ</t>
    </rPh>
    <rPh sb="7" eb="8">
      <t>リョウ</t>
    </rPh>
    <rPh sb="9" eb="11">
      <t>コウリツ</t>
    </rPh>
    <rPh sb="11" eb="12">
      <t>セイ</t>
    </rPh>
    <phoneticPr fontId="8"/>
  </si>
  <si>
    <t>2. 老朽化の状況</t>
    <phoneticPr fontId="8"/>
  </si>
  <si>
    <t>全体総括</t>
    <rPh sb="0" eb="2">
      <t>ゼンタイ</t>
    </rPh>
    <rPh sb="2" eb="4">
      <t>ソウカツ</t>
    </rPh>
    <phoneticPr fontId="8"/>
  </si>
  <si>
    <t>「施設全体の減価償却の状況」</t>
    <rPh sb="1" eb="3">
      <t>シセツ</t>
    </rPh>
    <rPh sb="3" eb="5">
      <t>ゼンタイ</t>
    </rPh>
    <rPh sb="6" eb="8">
      <t>ゲンカ</t>
    </rPh>
    <rPh sb="8" eb="10">
      <t>ショウキャク</t>
    </rPh>
    <rPh sb="11" eb="13">
      <t>ジョウキョウ</t>
    </rPh>
    <phoneticPr fontId="8"/>
  </si>
  <si>
    <t>「管路の経年化の状況」</t>
    <rPh sb="1" eb="3">
      <t>カンロ</t>
    </rPh>
    <rPh sb="4" eb="7">
      <t>ケイネンカ</t>
    </rPh>
    <rPh sb="8" eb="10">
      <t>ジョウキョウ</t>
    </rPh>
    <phoneticPr fontId="8"/>
  </si>
  <si>
    <t>「管路の更新投資の実施状況」</t>
    <rPh sb="1" eb="3">
      <t>カンロ</t>
    </rPh>
    <rPh sb="4" eb="6">
      <t>コウシン</t>
    </rPh>
    <rPh sb="6" eb="8">
      <t>トウシ</t>
    </rPh>
    <rPh sb="9" eb="11">
      <t>ジッシ</t>
    </rPh>
    <rPh sb="11" eb="13">
      <t>ジョウキョウ</t>
    </rPh>
    <phoneticPr fontId="8"/>
  </si>
  <si>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4"/>
  </si>
  <si>
    <t>全国平均</t>
    <rPh sb="0" eb="2">
      <t>ゼンコク</t>
    </rPh>
    <rPh sb="2" eb="4">
      <t>ヘイキン</t>
    </rPh>
    <phoneticPr fontId="8"/>
  </si>
  <si>
    <t>1①</t>
  </si>
  <si>
    <t>1②</t>
  </si>
  <si>
    <t>1③</t>
  </si>
  <si>
    <t>1④</t>
  </si>
  <si>
    <t>1⑤</t>
  </si>
  <si>
    <t>1⑥</t>
  </si>
  <si>
    <t>1⑦</t>
    <phoneticPr fontId="8"/>
  </si>
  <si>
    <t>1⑧</t>
    <phoneticPr fontId="8"/>
  </si>
  <si>
    <t>2①</t>
  </si>
  <si>
    <t>2②</t>
  </si>
  <si>
    <t>2③</t>
  </si>
  <si>
    <t>-</t>
    <phoneticPr fontId="8"/>
  </si>
  <si>
    <t>-</t>
    <phoneticPr fontId="8"/>
  </si>
  <si>
    <t>水道事業(法非適用)</t>
    <rPh sb="0" eb="2">
      <t>スイドウ</t>
    </rPh>
    <rPh sb="2" eb="4">
      <t>ジギョウ</t>
    </rPh>
    <phoneticPr fontId="8"/>
  </si>
  <si>
    <t>項番</t>
    <rPh sb="0" eb="2">
      <t>コウバン</t>
    </rPh>
    <phoneticPr fontId="8"/>
  </si>
  <si>
    <t>大項目</t>
    <rPh sb="0" eb="3">
      <t>ダイコウモク</t>
    </rPh>
    <phoneticPr fontId="8"/>
  </si>
  <si>
    <t>年度</t>
    <rPh sb="0" eb="2">
      <t>ネンド</t>
    </rPh>
    <phoneticPr fontId="8"/>
  </si>
  <si>
    <t>団体CD</t>
    <rPh sb="0" eb="2">
      <t>ダンタイ</t>
    </rPh>
    <phoneticPr fontId="8"/>
  </si>
  <si>
    <t>業務CD</t>
    <rPh sb="0" eb="2">
      <t>ギョウム</t>
    </rPh>
    <phoneticPr fontId="8"/>
  </si>
  <si>
    <t>業種CD</t>
    <rPh sb="0" eb="2">
      <t>ギョウシュ</t>
    </rPh>
    <phoneticPr fontId="8"/>
  </si>
  <si>
    <t>事業CD</t>
    <rPh sb="0" eb="2">
      <t>ジギョウ</t>
    </rPh>
    <phoneticPr fontId="8"/>
  </si>
  <si>
    <t>施設CD</t>
    <rPh sb="0" eb="2">
      <t>シセツ</t>
    </rPh>
    <phoneticPr fontId="8"/>
  </si>
  <si>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</si>
  <si>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</si>
  <si>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</si>
  <si>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</si>
  <si>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①収益的収支比率(％)</t>
    <rPh sb="1" eb="4">
      <t>シュウエキテキ</t>
    </rPh>
    <phoneticPr fontId="8"/>
  </si>
  <si>
    <t>②累積欠損金比率(％)</t>
    <phoneticPr fontId="8"/>
  </si>
  <si>
    <t>③流動比率(％)</t>
    <rPh sb="1" eb="3">
      <t>リュウドウ</t>
    </rPh>
    <rPh sb="3" eb="5">
      <t>ヒリツ</t>
    </rPh>
    <phoneticPr fontId="8"/>
  </si>
  <si>
    <t>④企業債残高対給水収益比率(％)</t>
    <rPh sb="1" eb="4">
      <t>キギョウサイ</t>
    </rPh>
    <rPh sb="4" eb="6">
      <t>ザンダカ</t>
    </rPh>
    <rPh sb="6" eb="7">
      <t>タイ</t>
    </rPh>
    <rPh sb="7" eb="9">
      <t>キュウスイ</t>
    </rPh>
    <rPh sb="9" eb="11">
      <t>シュウエキ</t>
    </rPh>
    <rPh sb="11" eb="13">
      <t>ヒリツ</t>
    </rPh>
    <phoneticPr fontId="8"/>
  </si>
  <si>
    <t>⑤料金回収率(％)</t>
    <rPh sb="1" eb="3">
      <t>リョウキン</t>
    </rPh>
    <rPh sb="3" eb="5">
      <t>カイシュウ</t>
    </rPh>
    <rPh sb="5" eb="6">
      <t>リツ</t>
    </rPh>
    <phoneticPr fontId="8"/>
  </si>
  <si>
    <t>⑥給水原価(円)</t>
    <rPh sb="1" eb="3">
      <t>キュウスイ</t>
    </rPh>
    <rPh sb="3" eb="5">
      <t>ゲンカ</t>
    </rPh>
    <rPh sb="6" eb="7">
      <t>エン</t>
    </rPh>
    <phoneticPr fontId="8"/>
  </si>
  <si>
    <t>⑦施設利用率(％)</t>
    <rPh sb="1" eb="3">
      <t>シセツ</t>
    </rPh>
    <rPh sb="3" eb="6">
      <t>リヨウリツ</t>
    </rPh>
    <phoneticPr fontId="8"/>
  </si>
  <si>
    <t>⑧有収率(％)</t>
    <phoneticPr fontId="8"/>
  </si>
  <si>
    <t>①有形固定資産減価償却率(％)</t>
    <rPh sb="1" eb="3">
      <t>ユウケイ</t>
    </rPh>
    <rPh sb="3" eb="5">
      <t>コテイ</t>
    </rPh>
    <rPh sb="5" eb="7">
      <t>シサン</t>
    </rPh>
    <rPh sb="7" eb="9">
      <t>ゲンカ</t>
    </rPh>
    <rPh sb="9" eb="11">
      <t>ショウキャク</t>
    </rPh>
    <rPh sb="11" eb="12">
      <t>リツ</t>
    </rPh>
    <phoneticPr fontId="8"/>
  </si>
  <si>
    <t>②管路経年化率(％)</t>
    <rPh sb="1" eb="3">
      <t>カンロ</t>
    </rPh>
    <rPh sb="3" eb="6">
      <t>ケイネンカ</t>
    </rPh>
    <rPh sb="6" eb="7">
      <t>リツ</t>
    </rPh>
    <phoneticPr fontId="8"/>
  </si>
  <si>
    <t>③管路更新率(％)</t>
    <rPh sb="1" eb="3">
      <t>カンロ</t>
    </rPh>
    <rPh sb="3" eb="5">
      <t>コウシン</t>
    </rPh>
    <rPh sb="5" eb="6">
      <t>リツ</t>
    </rPh>
    <phoneticPr fontId="8"/>
  </si>
  <si>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</si>
  <si>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</si>
  <si>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</si>
  <si>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</si>
  <si>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</si>
  <si>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</si>
  <si>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管理者の情報</t>
    <rPh sb="0" eb="3">
      <t>カンリシャ</t>
    </rPh>
    <rPh sb="4" eb="6">
      <t>ジョウホウ</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</si>
  <si>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</si>
  <si>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</si>
  <si>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</si>
  <si>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</si>
  <si>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</si>
  <si>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</si>
  <si>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</si>
  <si>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給水人口</t>
  </si>
  <si>
    <t>給水区域面積</t>
  </si>
  <si>
    <t>給水人口密度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</si>
  <si>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</si>
  <si>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</si>
  <si>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</si>
  <si>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</si>
  <si>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</si>
  <si>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</si>
  <si>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</si>
  <si>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</si>
  <si>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</si>
  <si>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</si>
  <si>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</si>
  <si>
    <t>参照用</t>
    <rPh sb="0" eb="3">
      <t>サンショウヨウ</t>
    </rPh>
    <phoneticPr fontId="8"/>
  </si>
  <si>
    <t>和歌山県　広川町</t>
  </si>
  <si>
    <t>法非適用</t>
  </si>
  <si>
    <t>水道事業</t>
  </si>
  <si>
    <t>簡易水道事業</t>
  </si>
  <si>
    <t>D3</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</si>
  <si>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</si>
  <si>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</si>
  <si>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</si>
  <si>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</si>
  <si>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</si>
  <si>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</si>
  <si>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</si>
  <si>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管路更新率については、1％に満たない年がほとんどであり、近年は簡易水道統合事業に取り組んでおり、なかなか老朽化に対応できていない状況である。
簡易水道統合事業が完了する32年度以降、計画的な更新を図っていきたい。</t>
    <rPh sb="28" eb="30">
      <t>キンネン</t>
    </rPh>
    <rPh sb="31" eb="33">
      <t>カンイ</t>
    </rPh>
    <rPh sb="33" eb="35">
      <t>スイドウ</t>
    </rPh>
    <rPh sb="35" eb="37">
      <t>トウゴウ</t>
    </rPh>
    <rPh sb="37" eb="39">
      <t>ジギョウ</t>
    </rPh>
    <rPh sb="40" eb="41">
      <t>ト</t>
    </rPh>
    <rPh sb="42" eb="43">
      <t>ク</t>
    </rPh>
    <rPh sb="71" eb="73">
      <t>カンイ</t>
    </rPh>
    <rPh sb="73" eb="75">
      <t>スイドウ</t>
    </rPh>
    <rPh sb="75" eb="77">
      <t>トウゴウ</t>
    </rPh>
    <rPh sb="77" eb="79">
      <t>ジギョウ</t>
    </rPh>
    <rPh sb="80" eb="82">
      <t>カンリョウ</t>
    </rPh>
    <rPh sb="86" eb="87">
      <t>ネン</t>
    </rPh>
    <rPh sb="87" eb="88">
      <t>ド</t>
    </rPh>
    <rPh sb="88" eb="90">
      <t>イコウ</t>
    </rPh>
    <phoneticPr fontId="5"/>
  </si>
  <si>
    <t>収益的収支比率については、100％以上を維持しており、現時点では健全経営といえる。27年度及び28年度の比率が突出しているのは、今後管路の更新等で多額の建設費が見込まれるため、一般会計の余剰金を簡易水道基金へ積立てするために繰入れたためである。
企業債残高対給水収益比率についても、現状は類似団体と比較して相当低い比率となっているが、簡易水道統合事業の実施による借り入れにより、28年度の比率は大きく上昇しており、29年度以降も上がる見込みである。
料金回収率については、100％以上となっており、一般会計からの繰出金についても繰出基準以内で適正な料金水準を確保している。
また、給水原価についても類似団体と比較して相当低い原価となっている。しかしながら、料金回収率及び給水原価については、起債償還額と密接に関係しており、今後償還額が増加することで、同指標についても悪化する危険性を含んでいる。
施設利用率が28年度大幅に低下しているのは、一日配水能力が増加したためである。これは一日配水能力の数値の捉え方を見直したためである。</t>
    <rPh sb="43" eb="44">
      <t>ネン</t>
    </rPh>
    <rPh sb="44" eb="45">
      <t>ド</t>
    </rPh>
    <rPh sb="45" eb="46">
      <t>オヨ</t>
    </rPh>
    <rPh sb="49" eb="50">
      <t>ネン</t>
    </rPh>
    <rPh sb="50" eb="51">
      <t>ド</t>
    </rPh>
    <rPh sb="52" eb="54">
      <t>ヒリツ</t>
    </rPh>
    <rPh sb="55" eb="56">
      <t>ツ</t>
    </rPh>
    <rPh sb="56" eb="57">
      <t>シュツ</t>
    </rPh>
    <rPh sb="64" eb="66">
      <t>コンゴ</t>
    </rPh>
    <rPh sb="66" eb="68">
      <t>カンロ</t>
    </rPh>
    <rPh sb="69" eb="71">
      <t>コウシン</t>
    </rPh>
    <rPh sb="71" eb="72">
      <t>トウ</t>
    </rPh>
    <rPh sb="73" eb="75">
      <t>タガク</t>
    </rPh>
    <rPh sb="76" eb="78">
      <t>ケンセツ</t>
    </rPh>
    <rPh sb="78" eb="79">
      <t>ヒ</t>
    </rPh>
    <rPh sb="80" eb="82">
      <t>ミコ</t>
    </rPh>
    <rPh sb="88" eb="90">
      <t>イッパン</t>
    </rPh>
    <rPh sb="90" eb="92">
      <t>カイケイ</t>
    </rPh>
    <rPh sb="93" eb="96">
      <t>ヨジョウキン</t>
    </rPh>
    <rPh sb="97" eb="99">
      <t>カンイ</t>
    </rPh>
    <rPh sb="99" eb="101">
      <t>スイドウ</t>
    </rPh>
    <rPh sb="101" eb="103">
      <t>キキン</t>
    </rPh>
    <rPh sb="104" eb="106">
      <t>ツミタ</t>
    </rPh>
    <rPh sb="112" eb="114">
      <t>クリイ</t>
    </rPh>
    <rPh sb="167" eb="169">
      <t>カンイ</t>
    </rPh>
    <rPh sb="169" eb="171">
      <t>スイドウ</t>
    </rPh>
    <rPh sb="171" eb="173">
      <t>トウゴウ</t>
    </rPh>
    <rPh sb="173" eb="175">
      <t>ジギョウ</t>
    </rPh>
    <rPh sb="176" eb="178">
      <t>ジッシ</t>
    </rPh>
    <rPh sb="194" eb="196">
      <t>ヒリツ</t>
    </rPh>
    <rPh sb="197" eb="198">
      <t>オオ</t>
    </rPh>
    <rPh sb="200" eb="202">
      <t>ジョウショウ</t>
    </rPh>
    <rPh sb="211" eb="213">
      <t>イコウ</t>
    </rPh>
    <rPh sb="406" eb="407">
      <t>ネン</t>
    </rPh>
    <rPh sb="407" eb="408">
      <t>ド</t>
    </rPh>
    <rPh sb="408" eb="410">
      <t>オオハバ</t>
    </rPh>
    <rPh sb="411" eb="413">
      <t>テイカ</t>
    </rPh>
    <rPh sb="420" eb="422">
      <t>イチニチ</t>
    </rPh>
    <rPh sb="422" eb="424">
      <t>ハイスイ</t>
    </rPh>
    <rPh sb="424" eb="426">
      <t>ノウリョク</t>
    </rPh>
    <rPh sb="427" eb="429">
      <t>ゾウカ</t>
    </rPh>
    <rPh sb="440" eb="442">
      <t>イチニチ</t>
    </rPh>
    <rPh sb="442" eb="444">
      <t>ハイスイ</t>
    </rPh>
    <rPh sb="444" eb="446">
      <t>ノウリョク</t>
    </rPh>
    <rPh sb="447" eb="449">
      <t>スウチ</t>
    </rPh>
    <rPh sb="450" eb="451">
      <t>トラ</t>
    </rPh>
    <rPh sb="452" eb="453">
      <t>カタ</t>
    </rPh>
    <rPh sb="454" eb="456">
      <t>ミナオ</t>
    </rPh>
    <phoneticPr fontId="8"/>
  </si>
  <si>
    <t>全体として現状は、経営の健全性・効率性については問題ないと思われる。しかしながら、簡易水道の統合により増額する起債の償還と、老朽化していく管路の更新等に多額の費用が発生する可能性があり、財政状況を十分考慮の上、施設の更新を進めつつ、健全な経営を維持したい。</t>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</si>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</sst>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4"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2">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6" fontId="19" fillId="0" borderId="0" applyFont="0" applyFill="0" applyBorder="0" applyAlignment="0" applyProtection="0"/>
    <xf numFmtId="0" fontId="19" fillId="0" borderId="0"/>
    <xf numFmtId="0" fontId="2" fillId="0" borderId="0">
      <alignment vertical="center"/>
    </xf>
    <xf numFmtId="0" fontId="3" fillId="0" borderId="0">
      <alignment vertical="center"/>
    </xf>
    <xf numFmtId="0" fontId="19" fillId="0" borderId="0"/>
    <xf numFmtId="0" fontId="17" fillId="0" borderId="0"/>
    <xf numFmtId="0" fontId="20" fillId="0" borderId="0">
      <alignment vertical="center"/>
    </xf>
    <xf numFmtId="0" fontId="15" fillId="0" borderId="0">
      <alignment vertical="center"/>
    </xf>
    <xf numFmtId="0" fontId="19" fillId="0" borderId="0"/>
    <xf numFmtId="0" fontId="2" fillId="0" borderId="0">
      <alignment vertical="center"/>
    </xf>
    <xf numFmtId="0" fontId="17" fillId="0" borderId="0"/>
    <xf numFmtId="0" fontId="21" fillId="0" borderId="0">
      <alignment vertical="center"/>
    </xf>
    <xf numFmtId="0" fontId="22" fillId="0" borderId="0"/>
    <xf numFmtId="0" fontId="1" fillId="0" borderId="0">
      <alignment vertical="center"/>
    </xf>
    <xf numFmtId="38" fontId="1" fillId="0" borderId="0" applyFont="0" applyFill="0" applyBorder="0" applyAlignment="0" applyProtection="0">
      <alignment vertical="center"/>
    </xf>
    <xf numFmtId="38" fontId="23" fillId="0" borderId="0" applyFont="0" applyFill="0" applyBorder="0" applyAlignment="0" applyProtection="0"/>
    <xf numFmtId="0" fontId="1" fillId="0" borderId="0">
      <alignment vertical="center"/>
    </xf>
  </cellStyleXfs>
  <cellXfs count="9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5"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7"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7"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9" xfId="1" applyFont="1" applyBorder="1" applyAlignment="1">
      <alignment vertical="center"/>
    </xf>
    <xf numFmtId="0" fontId="6" fillId="0" borderId="6" xfId="1" applyFont="1" applyBorder="1">
      <alignment vertical="center"/>
    </xf>
    <xf numFmtId="0" fontId="6" fillId="0" borderId="0" xfId="1" applyFont="1" applyBorder="1">
      <alignment vertical="center"/>
    </xf>
    <xf numFmtId="0" fontId="6" fillId="0" borderId="7" xfId="1" applyFont="1" applyBorder="1">
      <alignment vertical="center"/>
    </xf>
    <xf numFmtId="0" fontId="15" fillId="0" borderId="0" xfId="1" applyFont="1" applyBorder="1">
      <alignment vertical="center"/>
    </xf>
    <xf numFmtId="0" fontId="16" fillId="0" borderId="0" xfId="1" applyFont="1" applyBorder="1" applyAlignment="1">
      <alignment horizontal="center" vertical="center"/>
    </xf>
    <xf numFmtId="0" fontId="6" fillId="0" borderId="8" xfId="1" applyFont="1" applyBorder="1">
      <alignment vertical="center"/>
    </xf>
    <xf numFmtId="0" fontId="6" fillId="0" borderId="1" xfId="1" applyFont="1" applyBorder="1">
      <alignment vertical="center"/>
    </xf>
    <xf numFmtId="0" fontId="6" fillId="0" borderId="9" xfId="1" applyFont="1" applyBorder="1">
      <alignment vertical="center"/>
    </xf>
    <xf numFmtId="0" fontId="4" fillId="0" borderId="0" xfId="1" applyFont="1" applyBorder="1" applyAlignment="1">
      <alignment horizontal="center" vertical="center"/>
    </xf>
    <xf numFmtId="0" fontId="17" fillId="0" borderId="0" xfId="1" applyFont="1">
      <alignment vertical="center"/>
    </xf>
    <xf numFmtId="0" fontId="18" fillId="0" borderId="0" xfId="1" applyFont="1" applyProtection="1">
      <alignment vertical="center"/>
      <protection hidden="1"/>
    </xf>
    <xf numFmtId="0" fontId="18" fillId="0" borderId="0" xfId="1" applyFont="1">
      <alignment vertical="center"/>
    </xf>
    <xf numFmtId="0" fontId="3" fillId="3" borderId="2" xfId="1" applyFill="1" applyBorder="1">
      <alignment vertical="center"/>
    </xf>
    <xf numFmtId="0" fontId="3" fillId="3" borderId="10" xfId="1" applyFill="1" applyBorder="1">
      <alignment vertical="center"/>
    </xf>
    <xf numFmtId="0" fontId="3" fillId="3" borderId="11" xfId="1" applyFill="1" applyBorder="1">
      <alignment vertical="center"/>
    </xf>
    <xf numFmtId="0" fontId="3" fillId="3" borderId="12" xfId="1" applyFill="1" applyBorder="1">
      <alignment vertical="center"/>
    </xf>
    <xf numFmtId="0" fontId="3" fillId="3" borderId="2" xfId="1" applyFill="1" applyBorder="1" applyAlignment="1">
      <alignment vertical="center" shrinkToFit="1"/>
    </xf>
    <xf numFmtId="0" fontId="3"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3" fillId="0" borderId="0" xfId="1" applyNumberFormat="1" applyAlignment="1">
      <alignment vertical="center" shrinkToFit="1"/>
    </xf>
    <xf numFmtId="0" fontId="3"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3" fillId="0" borderId="0" xfId="1" applyNumberFormat="1">
      <alignment vertical="center"/>
    </xf>
    <xf numFmtId="0" fontId="3" fillId="2" borderId="2" xfId="1" applyFill="1" applyBorder="1">
      <alignment vertical="center"/>
    </xf>
    <xf numFmtId="179" fontId="3" fillId="0" borderId="2" xfId="1" applyNumberFormat="1" applyBorder="1">
      <alignment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7" xfId="1" applyFont="1" applyBorder="1" applyAlignment="1">
      <alignment horizontal="center" vertical="center"/>
    </xf>
    <xf numFmtId="0" fontId="6" fillId="0" borderId="6" xfId="21" applyFont="1" applyBorder="1" applyAlignment="1" applyProtection="1">
      <alignment horizontal="left" vertical="top" wrapText="1"/>
      <protection locked="0"/>
    </xf>
    <xf numFmtId="0" fontId="6" fillId="0" borderId="0" xfId="21" applyFont="1" applyBorder="1" applyAlignment="1" applyProtection="1">
      <alignment horizontal="left" vertical="top" wrapText="1"/>
      <protection locked="0"/>
    </xf>
    <xf numFmtId="0" fontId="6" fillId="0" borderId="7" xfId="21" applyFont="1" applyBorder="1" applyAlignment="1" applyProtection="1">
      <alignment horizontal="left" vertical="top" wrapText="1"/>
      <protection locked="0"/>
    </xf>
    <xf numFmtId="0" fontId="6" fillId="0" borderId="8" xfId="21" applyFont="1" applyBorder="1" applyAlignment="1" applyProtection="1">
      <alignment horizontal="left" vertical="top" wrapText="1"/>
      <protection locked="0"/>
    </xf>
    <xf numFmtId="0" fontId="6" fillId="0" borderId="1" xfId="21" applyFont="1" applyBorder="1" applyAlignment="1" applyProtection="1">
      <alignment horizontal="left" vertical="top" wrapText="1"/>
      <protection locked="0"/>
    </xf>
    <xf numFmtId="0" fontId="6" fillId="0" borderId="9" xfId="21" applyFont="1" applyBorder="1" applyAlignment="1" applyProtection="1">
      <alignment horizontal="left" vertical="top" wrapText="1"/>
      <protection locked="0"/>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0" xfId="1" applyFont="1" applyBorder="1" applyAlignment="1">
      <alignment horizontal="left" vertical="center"/>
    </xf>
    <xf numFmtId="0" fontId="14" fillId="0" borderId="7" xfId="1" applyFont="1" applyBorder="1" applyAlignment="1">
      <alignment horizontal="left" vertical="center"/>
    </xf>
    <xf numFmtId="0" fontId="4" fillId="0" borderId="0"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6" fillId="0" borderId="6" xfId="18" applyFont="1" applyBorder="1" applyAlignment="1" applyProtection="1">
      <alignment horizontal="left" vertical="top" wrapText="1"/>
      <protection locked="0"/>
    </xf>
    <xf numFmtId="0" fontId="6" fillId="0" borderId="0" xfId="18" applyFont="1" applyBorder="1" applyAlignment="1" applyProtection="1">
      <alignment horizontal="left" vertical="top" wrapText="1"/>
      <protection locked="0"/>
    </xf>
    <xf numFmtId="0" fontId="6" fillId="0" borderId="7" xfId="18" applyFont="1" applyBorder="1" applyAlignment="1" applyProtection="1">
      <alignment horizontal="left" vertical="top" wrapText="1"/>
      <protection locked="0"/>
    </xf>
    <xf numFmtId="0" fontId="6" fillId="0" borderId="8" xfId="18" applyFont="1" applyBorder="1" applyAlignment="1" applyProtection="1">
      <alignment horizontal="left" vertical="top" wrapText="1"/>
      <protection locked="0"/>
    </xf>
    <xf numFmtId="0" fontId="6" fillId="0" borderId="1" xfId="18" applyFont="1" applyBorder="1" applyAlignment="1" applyProtection="1">
      <alignment horizontal="left" vertical="top" wrapText="1"/>
      <protection locked="0"/>
    </xf>
    <xf numFmtId="0" fontId="6" fillId="0" borderId="9" xfId="18" applyFont="1" applyBorder="1" applyAlignment="1" applyProtection="1">
      <alignment horizontal="left" vertical="top" wrapText="1"/>
      <protection locked="0"/>
    </xf>
    <xf numFmtId="0" fontId="13" fillId="0" borderId="6" xfId="1" applyFont="1" applyBorder="1" applyAlignment="1">
      <alignment horizontal="center" vertical="center"/>
    </xf>
    <xf numFmtId="0" fontId="13" fillId="0" borderId="0" xfId="1" applyFont="1" applyBorder="1" applyAlignment="1">
      <alignment horizontal="center" vertical="center"/>
    </xf>
    <xf numFmtId="177" fontId="6" fillId="0" borderId="2" xfId="1" applyNumberFormat="1" applyFont="1" applyBorder="1" applyAlignment="1" applyProtection="1">
      <alignment horizontal="center" vertical="center" shrinkToFit="1"/>
      <protection hidden="1"/>
    </xf>
    <xf numFmtId="176" fontId="6" fillId="0" borderId="2" xfId="1" applyNumberFormat="1" applyFont="1" applyBorder="1" applyAlignment="1" applyProtection="1">
      <alignment horizontal="center" vertical="center" shrinkToFit="1"/>
      <protection hidden="1"/>
    </xf>
    <xf numFmtId="0" fontId="4" fillId="0" borderId="8" xfId="1" applyFont="1" applyBorder="1" applyAlignment="1">
      <alignment horizontal="center" vertical="center"/>
    </xf>
    <xf numFmtId="0" fontId="4" fillId="0" borderId="1" xfId="1" applyFont="1" applyBorder="1" applyAlignment="1">
      <alignment horizontal="center" vertical="center"/>
    </xf>
    <xf numFmtId="0" fontId="11" fillId="0" borderId="6" xfId="1" applyFont="1" applyBorder="1" applyAlignment="1">
      <alignment horizontal="center" vertical="center"/>
    </xf>
    <xf numFmtId="0" fontId="11" fillId="0" borderId="0" xfId="1" applyFont="1" applyBorder="1" applyAlignment="1">
      <alignment horizontal="center" vertical="center"/>
    </xf>
    <xf numFmtId="0" fontId="4" fillId="2" borderId="2" xfId="1" applyFont="1" applyFill="1" applyBorder="1" applyAlignment="1">
      <alignment horizontal="center" vertical="center" shrinkToFit="1"/>
    </xf>
    <xf numFmtId="0" fontId="6" fillId="0" borderId="2"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49" fontId="4" fillId="0" borderId="1" xfId="1" applyNumberFormat="1" applyFont="1" applyBorder="1" applyAlignment="1" applyProtection="1">
      <alignment horizontal="left" vertical="center"/>
      <protection hidden="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5" xfId="1" applyFill="1" applyBorder="1" applyAlignment="1">
      <alignment horizontal="center" vertical="center"/>
    </xf>
    <xf numFmtId="0" fontId="3" fillId="3" borderId="8" xfId="1" applyFill="1" applyBorder="1" applyAlignment="1">
      <alignment horizontal="center" vertical="center"/>
    </xf>
    <xf numFmtId="0" fontId="3" fillId="3" borderId="1" xfId="1" applyFill="1" applyBorder="1" applyAlignment="1">
      <alignment horizontal="center" vertical="center"/>
    </xf>
    <xf numFmtId="0" fontId="3" fillId="3" borderId="9" xfId="1" applyFill="1" applyBorder="1" applyAlignment="1">
      <alignment horizontal="center" vertical="center"/>
    </xf>
    <xf numFmtId="0" fontId="3" fillId="3" borderId="2" xfId="1" applyFill="1" applyBorder="1" applyAlignment="1">
      <alignment horizontal="center" vertical="center" wrapText="1"/>
    </xf>
  </cellXfs>
  <cellStyles count="22">
    <cellStyle name="桁区切り 2" xfId="2"/>
    <cellStyle name="桁区切り 2 2" xfId="20"/>
    <cellStyle name="桁区切り 3" xfId="3"/>
    <cellStyle name="桁区切り 3 2" xfId="4"/>
    <cellStyle name="桁区切り 4" xfId="19"/>
    <cellStyle name="通貨 2" xfId="5"/>
    <cellStyle name="標準" xfId="0" builtinId="0"/>
    <cellStyle name="標準 2" xfId="1"/>
    <cellStyle name="標準 2 2" xfId="6"/>
    <cellStyle name="標準 2 3" xfId="7"/>
    <cellStyle name="標準 2 3 2" xfId="8"/>
    <cellStyle name="標準 2 3 2 2" xfId="21"/>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 name="標準 8"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0.24</c:v>
                </c:pt>
                <c:pt idx="1">
                  <c:v>0.02</c:v>
                </c:pt>
                <c:pt idx="2">
                  <c:v>0.96</c:v>
                </c:pt>
                <c:pt idx="3">
                  <c:v>0.64</c:v>
                </c:pt>
                <c:pt idx="4" formatCode="#,##0.00;&quot;△&quot;#,##0.00">
                  <c:v>0</c:v>
                </c:pt>
              </c:numCache>
            </c:numRef>
          </c:val>
        </c:ser>
        <c:dLbls>
          <c:showLegendKey val="0"/>
          <c:showVal val="0"/>
          <c:showCatName val="0"/>
          <c:showSerName val="0"/>
          <c:showPercent val="0"/>
          <c:showBubbleSize val="0"/>
        </c:dLbls>
        <c:gapWidth val="150"/>
        <c:axId val="33302784"/>
        <c:axId val="333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33302784"/>
        <c:axId val="33303936"/>
      </c:lineChart>
      <c:dateAx>
        <c:axId val="33302784"/>
        <c:scaling>
          <c:orientation val="minMax"/>
        </c:scaling>
        <c:delete val="1"/>
        <c:axPos val="b"/>
        <c:numFmt formatCode="ge" sourceLinked="1"/>
        <c:majorTickMark val="none"/>
        <c:minorTickMark val="none"/>
        <c:tickLblPos val="none"/>
        <c:crossAx val="33303936"/>
        <c:crosses val="autoZero"/>
        <c:auto val="1"/>
        <c:lblOffset val="100"/>
        <c:baseTimeUnit val="years"/>
      </c:dateAx>
      <c:valAx>
        <c:axId val="333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124.93</c:v>
                </c:pt>
                <c:pt idx="1">
                  <c:v>128.9</c:v>
                </c:pt>
                <c:pt idx="2">
                  <c:v>113.06</c:v>
                </c:pt>
                <c:pt idx="3">
                  <c:v>114.64</c:v>
                </c:pt>
                <c:pt idx="4">
                  <c:v>63.65</c:v>
                </c:pt>
              </c:numCache>
            </c:numRef>
          </c:val>
        </c:ser>
        <c:dLbls>
          <c:showLegendKey val="0"/>
          <c:showVal val="0"/>
          <c:showCatName val="0"/>
          <c:showSerName val="0"/>
          <c:showPercent val="0"/>
          <c:showBubbleSize val="0"/>
        </c:dLbls>
        <c:gapWidth val="150"/>
        <c:axId val="50923392"/>
        <c:axId val="5092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50923392"/>
        <c:axId val="50925568"/>
      </c:lineChart>
      <c:dateAx>
        <c:axId val="50923392"/>
        <c:scaling>
          <c:orientation val="minMax"/>
        </c:scaling>
        <c:delete val="1"/>
        <c:axPos val="b"/>
        <c:numFmt formatCode="ge" sourceLinked="1"/>
        <c:majorTickMark val="none"/>
        <c:minorTickMark val="none"/>
        <c:tickLblPos val="none"/>
        <c:crossAx val="50925568"/>
        <c:crosses val="autoZero"/>
        <c:auto val="1"/>
        <c:lblOffset val="100"/>
        <c:baseTimeUnit val="years"/>
      </c:dateAx>
      <c:valAx>
        <c:axId val="509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87.83</c:v>
                </c:pt>
                <c:pt idx="1">
                  <c:v>85.2</c:v>
                </c:pt>
                <c:pt idx="2">
                  <c:v>93.77</c:v>
                </c:pt>
                <c:pt idx="3">
                  <c:v>92.75</c:v>
                </c:pt>
                <c:pt idx="4">
                  <c:v>83.93</c:v>
                </c:pt>
              </c:numCache>
            </c:numRef>
          </c:val>
        </c:ser>
        <c:dLbls>
          <c:showLegendKey val="0"/>
          <c:showVal val="0"/>
          <c:showCatName val="0"/>
          <c:showSerName val="0"/>
          <c:showPercent val="0"/>
          <c:showBubbleSize val="0"/>
        </c:dLbls>
        <c:gapWidth val="150"/>
        <c:axId val="52852224"/>
        <c:axId val="528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52852224"/>
        <c:axId val="52854144"/>
      </c:lineChart>
      <c:dateAx>
        <c:axId val="52852224"/>
        <c:scaling>
          <c:orientation val="minMax"/>
        </c:scaling>
        <c:delete val="1"/>
        <c:axPos val="b"/>
        <c:numFmt formatCode="ge" sourceLinked="1"/>
        <c:majorTickMark val="none"/>
        <c:minorTickMark val="none"/>
        <c:tickLblPos val="none"/>
        <c:crossAx val="52854144"/>
        <c:crosses val="autoZero"/>
        <c:auto val="1"/>
        <c:lblOffset val="100"/>
        <c:baseTimeUnit val="years"/>
      </c:dateAx>
      <c:valAx>
        <c:axId val="528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115.5</c:v>
                </c:pt>
                <c:pt idx="1">
                  <c:v>111.05</c:v>
                </c:pt>
                <c:pt idx="2">
                  <c:v>127.59</c:v>
                </c:pt>
                <c:pt idx="3">
                  <c:v>253.4</c:v>
                </c:pt>
                <c:pt idx="4">
                  <c:v>381.8</c:v>
                </c:pt>
              </c:numCache>
            </c:numRef>
          </c:val>
        </c:ser>
        <c:dLbls>
          <c:showLegendKey val="0"/>
          <c:showVal val="0"/>
          <c:showCatName val="0"/>
          <c:showSerName val="0"/>
          <c:showPercent val="0"/>
          <c:showBubbleSize val="0"/>
        </c:dLbls>
        <c:gapWidth val="150"/>
        <c:axId val="33346688"/>
        <c:axId val="333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33346688"/>
        <c:axId val="33348608"/>
      </c:lineChart>
      <c:dateAx>
        <c:axId val="33346688"/>
        <c:scaling>
          <c:orientation val="minMax"/>
        </c:scaling>
        <c:delete val="1"/>
        <c:axPos val="b"/>
        <c:numFmt formatCode="ge" sourceLinked="1"/>
        <c:majorTickMark val="none"/>
        <c:minorTickMark val="none"/>
        <c:tickLblPos val="none"/>
        <c:crossAx val="33348608"/>
        <c:crosses val="autoZero"/>
        <c:auto val="1"/>
        <c:lblOffset val="100"/>
        <c:baseTimeUnit val="years"/>
      </c:dateAx>
      <c:valAx>
        <c:axId val="333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312384"/>
        <c:axId val="353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312384"/>
        <c:axId val="35314304"/>
      </c:lineChart>
      <c:dateAx>
        <c:axId val="35312384"/>
        <c:scaling>
          <c:orientation val="minMax"/>
        </c:scaling>
        <c:delete val="1"/>
        <c:axPos val="b"/>
        <c:numFmt formatCode="ge" sourceLinked="1"/>
        <c:majorTickMark val="none"/>
        <c:minorTickMark val="none"/>
        <c:tickLblPos val="none"/>
        <c:crossAx val="35314304"/>
        <c:crosses val="autoZero"/>
        <c:auto val="1"/>
        <c:lblOffset val="100"/>
        <c:baseTimeUnit val="years"/>
      </c:dateAx>
      <c:valAx>
        <c:axId val="353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187968"/>
        <c:axId val="371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187968"/>
        <c:axId val="37189888"/>
      </c:lineChart>
      <c:dateAx>
        <c:axId val="37187968"/>
        <c:scaling>
          <c:orientation val="minMax"/>
        </c:scaling>
        <c:delete val="1"/>
        <c:axPos val="b"/>
        <c:numFmt formatCode="ge" sourceLinked="1"/>
        <c:majorTickMark val="none"/>
        <c:minorTickMark val="none"/>
        <c:tickLblPos val="none"/>
        <c:crossAx val="37189888"/>
        <c:crosses val="autoZero"/>
        <c:auto val="1"/>
        <c:lblOffset val="100"/>
        <c:baseTimeUnit val="years"/>
      </c:dateAx>
      <c:valAx>
        <c:axId val="371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204352"/>
        <c:axId val="3720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204352"/>
        <c:axId val="37206272"/>
      </c:lineChart>
      <c:dateAx>
        <c:axId val="37204352"/>
        <c:scaling>
          <c:orientation val="minMax"/>
        </c:scaling>
        <c:delete val="1"/>
        <c:axPos val="b"/>
        <c:numFmt formatCode="ge" sourceLinked="1"/>
        <c:majorTickMark val="none"/>
        <c:minorTickMark val="none"/>
        <c:tickLblPos val="none"/>
        <c:crossAx val="37206272"/>
        <c:crosses val="autoZero"/>
        <c:auto val="1"/>
        <c:lblOffset val="100"/>
        <c:baseTimeUnit val="years"/>
      </c:dateAx>
      <c:valAx>
        <c:axId val="372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834752"/>
        <c:axId val="378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834752"/>
        <c:axId val="37836672"/>
      </c:lineChart>
      <c:dateAx>
        <c:axId val="37834752"/>
        <c:scaling>
          <c:orientation val="minMax"/>
        </c:scaling>
        <c:delete val="1"/>
        <c:axPos val="b"/>
        <c:numFmt formatCode="ge" sourceLinked="1"/>
        <c:majorTickMark val="none"/>
        <c:minorTickMark val="none"/>
        <c:tickLblPos val="none"/>
        <c:crossAx val="37836672"/>
        <c:crosses val="autoZero"/>
        <c:auto val="1"/>
        <c:lblOffset val="100"/>
        <c:baseTimeUnit val="years"/>
      </c:dateAx>
      <c:valAx>
        <c:axId val="378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77.23</c:v>
                </c:pt>
                <c:pt idx="1">
                  <c:v>72.45</c:v>
                </c:pt>
                <c:pt idx="2">
                  <c:v>100.4</c:v>
                </c:pt>
                <c:pt idx="3">
                  <c:v>138.94999999999999</c:v>
                </c:pt>
                <c:pt idx="4">
                  <c:v>275.01</c:v>
                </c:pt>
              </c:numCache>
            </c:numRef>
          </c:val>
        </c:ser>
        <c:dLbls>
          <c:showLegendKey val="0"/>
          <c:showVal val="0"/>
          <c:showCatName val="0"/>
          <c:showSerName val="0"/>
          <c:showPercent val="0"/>
          <c:showBubbleSize val="0"/>
        </c:dLbls>
        <c:gapWidth val="150"/>
        <c:axId val="37858688"/>
        <c:axId val="378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37858688"/>
        <c:axId val="37860864"/>
      </c:lineChart>
      <c:dateAx>
        <c:axId val="37858688"/>
        <c:scaling>
          <c:orientation val="minMax"/>
        </c:scaling>
        <c:delete val="1"/>
        <c:axPos val="b"/>
        <c:numFmt formatCode="ge" sourceLinked="1"/>
        <c:majorTickMark val="none"/>
        <c:minorTickMark val="none"/>
        <c:tickLblPos val="none"/>
        <c:crossAx val="37860864"/>
        <c:crosses val="autoZero"/>
        <c:auto val="1"/>
        <c:lblOffset val="100"/>
        <c:baseTimeUnit val="years"/>
      </c:dateAx>
      <c:valAx>
        <c:axId val="378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108.33</c:v>
                </c:pt>
                <c:pt idx="1">
                  <c:v>106.73</c:v>
                </c:pt>
                <c:pt idx="2">
                  <c:v>108.92</c:v>
                </c:pt>
                <c:pt idx="3">
                  <c:v>117.66</c:v>
                </c:pt>
                <c:pt idx="4">
                  <c:v>116.33</c:v>
                </c:pt>
              </c:numCache>
            </c:numRef>
          </c:val>
        </c:ser>
        <c:dLbls>
          <c:showLegendKey val="0"/>
          <c:showVal val="0"/>
          <c:showCatName val="0"/>
          <c:showSerName val="0"/>
          <c:showPercent val="0"/>
          <c:showBubbleSize val="0"/>
        </c:dLbls>
        <c:gapWidth val="150"/>
        <c:axId val="39955072"/>
        <c:axId val="399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39955072"/>
        <c:axId val="39957248"/>
      </c:lineChart>
      <c:dateAx>
        <c:axId val="39955072"/>
        <c:scaling>
          <c:orientation val="minMax"/>
        </c:scaling>
        <c:delete val="1"/>
        <c:axPos val="b"/>
        <c:numFmt formatCode="ge" sourceLinked="1"/>
        <c:majorTickMark val="none"/>
        <c:minorTickMark val="none"/>
        <c:tickLblPos val="none"/>
        <c:crossAx val="39957248"/>
        <c:crosses val="autoZero"/>
        <c:auto val="1"/>
        <c:lblOffset val="100"/>
        <c:baseTimeUnit val="years"/>
      </c:dateAx>
      <c:valAx>
        <c:axId val="399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5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155.36000000000001</c:v>
                </c:pt>
                <c:pt idx="1">
                  <c:v>156.31</c:v>
                </c:pt>
                <c:pt idx="2">
                  <c:v>159.41999999999999</c:v>
                </c:pt>
                <c:pt idx="3">
                  <c:v>147.85</c:v>
                </c:pt>
                <c:pt idx="4">
                  <c:v>160.03</c:v>
                </c:pt>
              </c:numCache>
            </c:numRef>
          </c:val>
        </c:ser>
        <c:dLbls>
          <c:showLegendKey val="0"/>
          <c:showVal val="0"/>
          <c:showCatName val="0"/>
          <c:showSerName val="0"/>
          <c:showPercent val="0"/>
          <c:showBubbleSize val="0"/>
        </c:dLbls>
        <c:gapWidth val="150"/>
        <c:axId val="39966976"/>
        <c:axId val="507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39966976"/>
        <c:axId val="50794880"/>
      </c:lineChart>
      <c:dateAx>
        <c:axId val="39966976"/>
        <c:scaling>
          <c:orientation val="minMax"/>
        </c:scaling>
        <c:delete val="1"/>
        <c:axPos val="b"/>
        <c:numFmt formatCode="ge" sourceLinked="1"/>
        <c:majorTickMark val="none"/>
        <c:minorTickMark val="none"/>
        <c:tickLblPos val="none"/>
        <c:crossAx val="50794880"/>
        <c:crosses val="autoZero"/>
        <c:auto val="1"/>
        <c:lblOffset val="100"/>
        <c:baseTimeUnit val="years"/>
      </c:dateAx>
      <c:valAx>
        <c:axId val="507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90" zoomScaleNormal="9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2" t="str">
        <f>データ!H6</f>
        <v>和歌山県　広川町</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D3</v>
      </c>
      <c r="X8" s="79"/>
      <c r="Y8" s="79"/>
      <c r="Z8" s="79"/>
      <c r="AA8" s="79"/>
      <c r="AB8" s="79"/>
      <c r="AC8" s="79"/>
      <c r="AD8" s="80" t="s">
        <v>123</v>
      </c>
      <c r="AE8" s="80"/>
      <c r="AF8" s="80"/>
      <c r="AG8" s="80"/>
      <c r="AH8" s="80"/>
      <c r="AI8" s="80"/>
      <c r="AJ8" s="80"/>
      <c r="AK8" s="2"/>
      <c r="AL8" s="73">
        <f>データ!$R$6</f>
        <v>7310</v>
      </c>
      <c r="AM8" s="73"/>
      <c r="AN8" s="73"/>
      <c r="AO8" s="73"/>
      <c r="AP8" s="73"/>
      <c r="AQ8" s="73"/>
      <c r="AR8" s="73"/>
      <c r="AS8" s="73"/>
      <c r="AT8" s="72">
        <f>データ!$S$6</f>
        <v>65.33</v>
      </c>
      <c r="AU8" s="72"/>
      <c r="AV8" s="72"/>
      <c r="AW8" s="72"/>
      <c r="AX8" s="72"/>
      <c r="AY8" s="72"/>
      <c r="AZ8" s="72"/>
      <c r="BA8" s="72"/>
      <c r="BB8" s="72">
        <f>データ!$T$6</f>
        <v>111.89</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63.38</v>
      </c>
      <c r="Q10" s="72"/>
      <c r="R10" s="72"/>
      <c r="S10" s="72"/>
      <c r="T10" s="72"/>
      <c r="U10" s="72"/>
      <c r="V10" s="72"/>
      <c r="W10" s="73">
        <f>データ!$Q$6</f>
        <v>2962</v>
      </c>
      <c r="X10" s="73"/>
      <c r="Y10" s="73"/>
      <c r="Z10" s="73"/>
      <c r="AA10" s="73"/>
      <c r="AB10" s="73"/>
      <c r="AC10" s="73"/>
      <c r="AD10" s="2"/>
      <c r="AE10" s="2"/>
      <c r="AF10" s="2"/>
      <c r="AG10" s="2"/>
      <c r="AH10" s="2"/>
      <c r="AI10" s="2"/>
      <c r="AJ10" s="2"/>
      <c r="AK10" s="2"/>
      <c r="AL10" s="73">
        <f>データ!$U$6</f>
        <v>4608</v>
      </c>
      <c r="AM10" s="73"/>
      <c r="AN10" s="73"/>
      <c r="AO10" s="73"/>
      <c r="AP10" s="73"/>
      <c r="AQ10" s="73"/>
      <c r="AR10" s="73"/>
      <c r="AS10" s="73"/>
      <c r="AT10" s="72">
        <f>データ!$V$6</f>
        <v>4.3600000000000003</v>
      </c>
      <c r="AU10" s="72"/>
      <c r="AV10" s="72"/>
      <c r="AW10" s="72"/>
      <c r="AX10" s="72"/>
      <c r="AY10" s="72"/>
      <c r="AZ10" s="72"/>
      <c r="BA10" s="72"/>
      <c r="BB10" s="72">
        <f>データ!$W$6</f>
        <v>1056.8800000000001</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2" t="s">
        <v>25</v>
      </c>
      <c r="BM14" s="53"/>
      <c r="BN14" s="53"/>
      <c r="BO14" s="53"/>
      <c r="BP14" s="53"/>
      <c r="BQ14" s="53"/>
      <c r="BR14" s="53"/>
      <c r="BS14" s="53"/>
      <c r="BT14" s="53"/>
      <c r="BU14" s="53"/>
      <c r="BV14" s="53"/>
      <c r="BW14" s="53"/>
      <c r="BX14" s="53"/>
      <c r="BY14" s="53"/>
      <c r="BZ14" s="54"/>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55"/>
      <c r="BM15" s="56"/>
      <c r="BN15" s="56"/>
      <c r="BO15" s="56"/>
      <c r="BP15" s="56"/>
      <c r="BQ15" s="56"/>
      <c r="BR15" s="56"/>
      <c r="BS15" s="56"/>
      <c r="BT15" s="56"/>
      <c r="BU15" s="56"/>
      <c r="BV15" s="56"/>
      <c r="BW15" s="56"/>
      <c r="BX15" s="56"/>
      <c r="BY15" s="56"/>
      <c r="BZ15" s="5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121</v>
      </c>
      <c r="BM16" s="65"/>
      <c r="BN16" s="65"/>
      <c r="BO16" s="65"/>
      <c r="BP16" s="65"/>
      <c r="BQ16" s="65"/>
      <c r="BR16" s="65"/>
      <c r="BS16" s="65"/>
      <c r="BT16" s="65"/>
      <c r="BU16" s="65"/>
      <c r="BV16" s="65"/>
      <c r="BW16" s="65"/>
      <c r="BX16" s="65"/>
      <c r="BY16" s="65"/>
      <c r="BZ16" s="6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8" t="s">
        <v>26</v>
      </c>
      <c r="D34" s="58"/>
      <c r="E34" s="58"/>
      <c r="F34" s="58"/>
      <c r="G34" s="58"/>
      <c r="H34" s="58"/>
      <c r="I34" s="58"/>
      <c r="J34" s="58"/>
      <c r="K34" s="58"/>
      <c r="L34" s="58"/>
      <c r="M34" s="58"/>
      <c r="N34" s="58"/>
      <c r="O34" s="58"/>
      <c r="P34" s="58"/>
      <c r="Q34" s="20"/>
      <c r="R34" s="58" t="s">
        <v>27</v>
      </c>
      <c r="S34" s="58"/>
      <c r="T34" s="58"/>
      <c r="U34" s="58"/>
      <c r="V34" s="58"/>
      <c r="W34" s="58"/>
      <c r="X34" s="58"/>
      <c r="Y34" s="58"/>
      <c r="Z34" s="58"/>
      <c r="AA34" s="58"/>
      <c r="AB34" s="58"/>
      <c r="AC34" s="58"/>
      <c r="AD34" s="58"/>
      <c r="AE34" s="58"/>
      <c r="AF34" s="20"/>
      <c r="AG34" s="58" t="s">
        <v>28</v>
      </c>
      <c r="AH34" s="58"/>
      <c r="AI34" s="58"/>
      <c r="AJ34" s="58"/>
      <c r="AK34" s="58"/>
      <c r="AL34" s="58"/>
      <c r="AM34" s="58"/>
      <c r="AN34" s="58"/>
      <c r="AO34" s="58"/>
      <c r="AP34" s="58"/>
      <c r="AQ34" s="58"/>
      <c r="AR34" s="58"/>
      <c r="AS34" s="58"/>
      <c r="AT34" s="58"/>
      <c r="AU34" s="20"/>
      <c r="AV34" s="58" t="s">
        <v>29</v>
      </c>
      <c r="AW34" s="58"/>
      <c r="AX34" s="58"/>
      <c r="AY34" s="58"/>
      <c r="AZ34" s="58"/>
      <c r="BA34" s="58"/>
      <c r="BB34" s="58"/>
      <c r="BC34" s="58"/>
      <c r="BD34" s="58"/>
      <c r="BE34" s="58"/>
      <c r="BF34" s="58"/>
      <c r="BG34" s="58"/>
      <c r="BH34" s="58"/>
      <c r="BI34" s="58"/>
      <c r="BJ34" s="19"/>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8"/>
      <c r="D35" s="58"/>
      <c r="E35" s="58"/>
      <c r="F35" s="58"/>
      <c r="G35" s="58"/>
      <c r="H35" s="58"/>
      <c r="I35" s="58"/>
      <c r="J35" s="58"/>
      <c r="K35" s="58"/>
      <c r="L35" s="58"/>
      <c r="M35" s="58"/>
      <c r="N35" s="58"/>
      <c r="O35" s="58"/>
      <c r="P35" s="58"/>
      <c r="Q35" s="20"/>
      <c r="R35" s="58"/>
      <c r="S35" s="58"/>
      <c r="T35" s="58"/>
      <c r="U35" s="58"/>
      <c r="V35" s="58"/>
      <c r="W35" s="58"/>
      <c r="X35" s="58"/>
      <c r="Y35" s="58"/>
      <c r="Z35" s="58"/>
      <c r="AA35" s="58"/>
      <c r="AB35" s="58"/>
      <c r="AC35" s="58"/>
      <c r="AD35" s="58"/>
      <c r="AE35" s="58"/>
      <c r="AF35" s="20"/>
      <c r="AG35" s="58"/>
      <c r="AH35" s="58"/>
      <c r="AI35" s="58"/>
      <c r="AJ35" s="58"/>
      <c r="AK35" s="58"/>
      <c r="AL35" s="58"/>
      <c r="AM35" s="58"/>
      <c r="AN35" s="58"/>
      <c r="AO35" s="58"/>
      <c r="AP35" s="58"/>
      <c r="AQ35" s="58"/>
      <c r="AR35" s="58"/>
      <c r="AS35" s="58"/>
      <c r="AT35" s="58"/>
      <c r="AU35" s="20"/>
      <c r="AV35" s="58"/>
      <c r="AW35" s="58"/>
      <c r="AX35" s="58"/>
      <c r="AY35" s="58"/>
      <c r="AZ35" s="58"/>
      <c r="BA35" s="58"/>
      <c r="BB35" s="58"/>
      <c r="BC35" s="58"/>
      <c r="BD35" s="58"/>
      <c r="BE35" s="58"/>
      <c r="BF35" s="58"/>
      <c r="BG35" s="58"/>
      <c r="BH35" s="58"/>
      <c r="BI35" s="58"/>
      <c r="BJ35" s="19"/>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52" t="s">
        <v>30</v>
      </c>
      <c r="BM45" s="53"/>
      <c r="BN45" s="53"/>
      <c r="BO45" s="53"/>
      <c r="BP45" s="53"/>
      <c r="BQ45" s="53"/>
      <c r="BR45" s="53"/>
      <c r="BS45" s="53"/>
      <c r="BT45" s="53"/>
      <c r="BU45" s="53"/>
      <c r="BV45" s="53"/>
      <c r="BW45" s="53"/>
      <c r="BX45" s="53"/>
      <c r="BY45" s="53"/>
      <c r="BZ45" s="5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55"/>
      <c r="BM46" s="56"/>
      <c r="BN46" s="56"/>
      <c r="BO46" s="56"/>
      <c r="BP46" s="56"/>
      <c r="BQ46" s="56"/>
      <c r="BR46" s="56"/>
      <c r="BS46" s="56"/>
      <c r="BT46" s="56"/>
      <c r="BU46" s="56"/>
      <c r="BV46" s="56"/>
      <c r="BW46" s="56"/>
      <c r="BX46" s="56"/>
      <c r="BY46" s="56"/>
      <c r="BZ46" s="5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6" t="s">
        <v>120</v>
      </c>
      <c r="BM47" s="47"/>
      <c r="BN47" s="47"/>
      <c r="BO47" s="47"/>
      <c r="BP47" s="47"/>
      <c r="BQ47" s="47"/>
      <c r="BR47" s="47"/>
      <c r="BS47" s="47"/>
      <c r="BT47" s="47"/>
      <c r="BU47" s="47"/>
      <c r="BV47" s="47"/>
      <c r="BW47" s="47"/>
      <c r="BX47" s="47"/>
      <c r="BY47" s="47"/>
      <c r="BZ47" s="4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6"/>
      <c r="BM48" s="47"/>
      <c r="BN48" s="47"/>
      <c r="BO48" s="47"/>
      <c r="BP48" s="47"/>
      <c r="BQ48" s="47"/>
      <c r="BR48" s="47"/>
      <c r="BS48" s="47"/>
      <c r="BT48" s="47"/>
      <c r="BU48" s="47"/>
      <c r="BV48" s="47"/>
      <c r="BW48" s="47"/>
      <c r="BX48" s="47"/>
      <c r="BY48" s="47"/>
      <c r="BZ48" s="4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6"/>
      <c r="BM49" s="47"/>
      <c r="BN49" s="47"/>
      <c r="BO49" s="47"/>
      <c r="BP49" s="47"/>
      <c r="BQ49" s="47"/>
      <c r="BR49" s="47"/>
      <c r="BS49" s="47"/>
      <c r="BT49" s="47"/>
      <c r="BU49" s="47"/>
      <c r="BV49" s="47"/>
      <c r="BW49" s="47"/>
      <c r="BX49" s="47"/>
      <c r="BY49" s="47"/>
      <c r="BZ49" s="4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6"/>
      <c r="BM50" s="47"/>
      <c r="BN50" s="47"/>
      <c r="BO50" s="47"/>
      <c r="BP50" s="47"/>
      <c r="BQ50" s="47"/>
      <c r="BR50" s="47"/>
      <c r="BS50" s="47"/>
      <c r="BT50" s="47"/>
      <c r="BU50" s="47"/>
      <c r="BV50" s="47"/>
      <c r="BW50" s="47"/>
      <c r="BX50" s="47"/>
      <c r="BY50" s="47"/>
      <c r="BZ50" s="4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6"/>
      <c r="BM51" s="47"/>
      <c r="BN51" s="47"/>
      <c r="BO51" s="47"/>
      <c r="BP51" s="47"/>
      <c r="BQ51" s="47"/>
      <c r="BR51" s="47"/>
      <c r="BS51" s="47"/>
      <c r="BT51" s="47"/>
      <c r="BU51" s="47"/>
      <c r="BV51" s="47"/>
      <c r="BW51" s="47"/>
      <c r="BX51" s="47"/>
      <c r="BY51" s="47"/>
      <c r="BZ51" s="4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6"/>
      <c r="BM52" s="47"/>
      <c r="BN52" s="47"/>
      <c r="BO52" s="47"/>
      <c r="BP52" s="47"/>
      <c r="BQ52" s="47"/>
      <c r="BR52" s="47"/>
      <c r="BS52" s="47"/>
      <c r="BT52" s="47"/>
      <c r="BU52" s="47"/>
      <c r="BV52" s="47"/>
      <c r="BW52" s="47"/>
      <c r="BX52" s="47"/>
      <c r="BY52" s="47"/>
      <c r="BZ52" s="4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6"/>
      <c r="BM53" s="47"/>
      <c r="BN53" s="47"/>
      <c r="BO53" s="47"/>
      <c r="BP53" s="47"/>
      <c r="BQ53" s="47"/>
      <c r="BR53" s="47"/>
      <c r="BS53" s="47"/>
      <c r="BT53" s="47"/>
      <c r="BU53" s="47"/>
      <c r="BV53" s="47"/>
      <c r="BW53" s="47"/>
      <c r="BX53" s="47"/>
      <c r="BY53" s="47"/>
      <c r="BZ53" s="4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6"/>
      <c r="BM54" s="47"/>
      <c r="BN54" s="47"/>
      <c r="BO54" s="47"/>
      <c r="BP54" s="47"/>
      <c r="BQ54" s="47"/>
      <c r="BR54" s="47"/>
      <c r="BS54" s="47"/>
      <c r="BT54" s="47"/>
      <c r="BU54" s="47"/>
      <c r="BV54" s="47"/>
      <c r="BW54" s="47"/>
      <c r="BX54" s="47"/>
      <c r="BY54" s="47"/>
      <c r="BZ54" s="4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6"/>
      <c r="BM55" s="47"/>
      <c r="BN55" s="47"/>
      <c r="BO55" s="47"/>
      <c r="BP55" s="47"/>
      <c r="BQ55" s="47"/>
      <c r="BR55" s="47"/>
      <c r="BS55" s="47"/>
      <c r="BT55" s="47"/>
      <c r="BU55" s="47"/>
      <c r="BV55" s="47"/>
      <c r="BW55" s="47"/>
      <c r="BX55" s="47"/>
      <c r="BY55" s="47"/>
      <c r="BZ55" s="48"/>
    </row>
    <row r="56" spans="1:78" ht="13.5" customHeight="1" x14ac:dyDescent="0.15">
      <c r="A56" s="2"/>
      <c r="B56" s="17"/>
      <c r="C56" s="58" t="s">
        <v>31</v>
      </c>
      <c r="D56" s="58"/>
      <c r="E56" s="58"/>
      <c r="F56" s="58"/>
      <c r="G56" s="58"/>
      <c r="H56" s="58"/>
      <c r="I56" s="58"/>
      <c r="J56" s="58"/>
      <c r="K56" s="58"/>
      <c r="L56" s="58"/>
      <c r="M56" s="58"/>
      <c r="N56" s="58"/>
      <c r="O56" s="58"/>
      <c r="P56" s="58"/>
      <c r="Q56" s="20"/>
      <c r="R56" s="58" t="s">
        <v>32</v>
      </c>
      <c r="S56" s="58"/>
      <c r="T56" s="58"/>
      <c r="U56" s="58"/>
      <c r="V56" s="58"/>
      <c r="W56" s="58"/>
      <c r="X56" s="58"/>
      <c r="Y56" s="58"/>
      <c r="Z56" s="58"/>
      <c r="AA56" s="58"/>
      <c r="AB56" s="58"/>
      <c r="AC56" s="58"/>
      <c r="AD56" s="58"/>
      <c r="AE56" s="58"/>
      <c r="AF56" s="20"/>
      <c r="AG56" s="58" t="s">
        <v>33</v>
      </c>
      <c r="AH56" s="58"/>
      <c r="AI56" s="58"/>
      <c r="AJ56" s="58"/>
      <c r="AK56" s="58"/>
      <c r="AL56" s="58"/>
      <c r="AM56" s="58"/>
      <c r="AN56" s="58"/>
      <c r="AO56" s="58"/>
      <c r="AP56" s="58"/>
      <c r="AQ56" s="58"/>
      <c r="AR56" s="58"/>
      <c r="AS56" s="58"/>
      <c r="AT56" s="58"/>
      <c r="AU56" s="20"/>
      <c r="AV56" s="58" t="s">
        <v>34</v>
      </c>
      <c r="AW56" s="58"/>
      <c r="AX56" s="58"/>
      <c r="AY56" s="58"/>
      <c r="AZ56" s="58"/>
      <c r="BA56" s="58"/>
      <c r="BB56" s="58"/>
      <c r="BC56" s="58"/>
      <c r="BD56" s="58"/>
      <c r="BE56" s="58"/>
      <c r="BF56" s="58"/>
      <c r="BG56" s="58"/>
      <c r="BH56" s="58"/>
      <c r="BI56" s="58"/>
      <c r="BJ56" s="19"/>
      <c r="BK56" s="2"/>
      <c r="BL56" s="46"/>
      <c r="BM56" s="47"/>
      <c r="BN56" s="47"/>
      <c r="BO56" s="47"/>
      <c r="BP56" s="47"/>
      <c r="BQ56" s="47"/>
      <c r="BR56" s="47"/>
      <c r="BS56" s="47"/>
      <c r="BT56" s="47"/>
      <c r="BU56" s="47"/>
      <c r="BV56" s="47"/>
      <c r="BW56" s="47"/>
      <c r="BX56" s="47"/>
      <c r="BY56" s="47"/>
      <c r="BZ56" s="48"/>
    </row>
    <row r="57" spans="1:78" ht="13.5" customHeight="1" x14ac:dyDescent="0.15">
      <c r="A57" s="2"/>
      <c r="B57" s="17"/>
      <c r="C57" s="58"/>
      <c r="D57" s="58"/>
      <c r="E57" s="58"/>
      <c r="F57" s="58"/>
      <c r="G57" s="58"/>
      <c r="H57" s="58"/>
      <c r="I57" s="58"/>
      <c r="J57" s="58"/>
      <c r="K57" s="58"/>
      <c r="L57" s="58"/>
      <c r="M57" s="58"/>
      <c r="N57" s="58"/>
      <c r="O57" s="58"/>
      <c r="P57" s="58"/>
      <c r="Q57" s="20"/>
      <c r="R57" s="58"/>
      <c r="S57" s="58"/>
      <c r="T57" s="58"/>
      <c r="U57" s="58"/>
      <c r="V57" s="58"/>
      <c r="W57" s="58"/>
      <c r="X57" s="58"/>
      <c r="Y57" s="58"/>
      <c r="Z57" s="58"/>
      <c r="AA57" s="58"/>
      <c r="AB57" s="58"/>
      <c r="AC57" s="58"/>
      <c r="AD57" s="58"/>
      <c r="AE57" s="58"/>
      <c r="AF57" s="20"/>
      <c r="AG57" s="58"/>
      <c r="AH57" s="58"/>
      <c r="AI57" s="58"/>
      <c r="AJ57" s="58"/>
      <c r="AK57" s="58"/>
      <c r="AL57" s="58"/>
      <c r="AM57" s="58"/>
      <c r="AN57" s="58"/>
      <c r="AO57" s="58"/>
      <c r="AP57" s="58"/>
      <c r="AQ57" s="58"/>
      <c r="AR57" s="58"/>
      <c r="AS57" s="58"/>
      <c r="AT57" s="58"/>
      <c r="AU57" s="20"/>
      <c r="AV57" s="58"/>
      <c r="AW57" s="58"/>
      <c r="AX57" s="58"/>
      <c r="AY57" s="58"/>
      <c r="AZ57" s="58"/>
      <c r="BA57" s="58"/>
      <c r="BB57" s="58"/>
      <c r="BC57" s="58"/>
      <c r="BD57" s="58"/>
      <c r="BE57" s="58"/>
      <c r="BF57" s="58"/>
      <c r="BG57" s="58"/>
      <c r="BH57" s="58"/>
      <c r="BI57" s="58"/>
      <c r="BJ57" s="19"/>
      <c r="BK57" s="2"/>
      <c r="BL57" s="46"/>
      <c r="BM57" s="47"/>
      <c r="BN57" s="47"/>
      <c r="BO57" s="47"/>
      <c r="BP57" s="47"/>
      <c r="BQ57" s="47"/>
      <c r="BR57" s="47"/>
      <c r="BS57" s="47"/>
      <c r="BT57" s="47"/>
      <c r="BU57" s="47"/>
      <c r="BV57" s="47"/>
      <c r="BW57" s="47"/>
      <c r="BX57" s="47"/>
      <c r="BY57" s="47"/>
      <c r="BZ57" s="4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6"/>
      <c r="BM58" s="47"/>
      <c r="BN58" s="47"/>
      <c r="BO58" s="47"/>
      <c r="BP58" s="47"/>
      <c r="BQ58" s="47"/>
      <c r="BR58" s="47"/>
      <c r="BS58" s="47"/>
      <c r="BT58" s="47"/>
      <c r="BU58" s="47"/>
      <c r="BV58" s="47"/>
      <c r="BW58" s="47"/>
      <c r="BX58" s="47"/>
      <c r="BY58" s="47"/>
      <c r="BZ58" s="4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6"/>
      <c r="BM59" s="47"/>
      <c r="BN59" s="47"/>
      <c r="BO59" s="47"/>
      <c r="BP59" s="47"/>
      <c r="BQ59" s="47"/>
      <c r="BR59" s="47"/>
      <c r="BS59" s="47"/>
      <c r="BT59" s="47"/>
      <c r="BU59" s="47"/>
      <c r="BV59" s="47"/>
      <c r="BW59" s="47"/>
      <c r="BX59" s="47"/>
      <c r="BY59" s="47"/>
      <c r="BZ59" s="48"/>
    </row>
    <row r="60" spans="1:78" ht="13.5" customHeight="1" x14ac:dyDescent="0.15">
      <c r="A60" s="2"/>
      <c r="B60" s="43" t="s">
        <v>35</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6"/>
      <c r="BM60" s="47"/>
      <c r="BN60" s="47"/>
      <c r="BO60" s="47"/>
      <c r="BP60" s="47"/>
      <c r="BQ60" s="47"/>
      <c r="BR60" s="47"/>
      <c r="BS60" s="47"/>
      <c r="BT60" s="47"/>
      <c r="BU60" s="47"/>
      <c r="BV60" s="47"/>
      <c r="BW60" s="47"/>
      <c r="BX60" s="47"/>
      <c r="BY60" s="47"/>
      <c r="BZ60" s="48"/>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6"/>
      <c r="BM61" s="47"/>
      <c r="BN61" s="47"/>
      <c r="BO61" s="47"/>
      <c r="BP61" s="47"/>
      <c r="BQ61" s="47"/>
      <c r="BR61" s="47"/>
      <c r="BS61" s="47"/>
      <c r="BT61" s="47"/>
      <c r="BU61" s="47"/>
      <c r="BV61" s="47"/>
      <c r="BW61" s="47"/>
      <c r="BX61" s="47"/>
      <c r="BY61" s="47"/>
      <c r="BZ61" s="4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6"/>
      <c r="BM62" s="47"/>
      <c r="BN62" s="47"/>
      <c r="BO62" s="47"/>
      <c r="BP62" s="47"/>
      <c r="BQ62" s="47"/>
      <c r="BR62" s="47"/>
      <c r="BS62" s="47"/>
      <c r="BT62" s="47"/>
      <c r="BU62" s="47"/>
      <c r="BV62" s="47"/>
      <c r="BW62" s="47"/>
      <c r="BX62" s="47"/>
      <c r="BY62" s="47"/>
      <c r="BZ62" s="4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52" t="s">
        <v>36</v>
      </c>
      <c r="BM64" s="53"/>
      <c r="BN64" s="53"/>
      <c r="BO64" s="53"/>
      <c r="BP64" s="53"/>
      <c r="BQ64" s="53"/>
      <c r="BR64" s="53"/>
      <c r="BS64" s="53"/>
      <c r="BT64" s="53"/>
      <c r="BU64" s="53"/>
      <c r="BV64" s="53"/>
      <c r="BW64" s="53"/>
      <c r="BX64" s="53"/>
      <c r="BY64" s="53"/>
      <c r="BZ64" s="5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55"/>
      <c r="BM65" s="56"/>
      <c r="BN65" s="56"/>
      <c r="BO65" s="56"/>
      <c r="BP65" s="56"/>
      <c r="BQ65" s="56"/>
      <c r="BR65" s="56"/>
      <c r="BS65" s="56"/>
      <c r="BT65" s="56"/>
      <c r="BU65" s="56"/>
      <c r="BV65" s="56"/>
      <c r="BW65" s="56"/>
      <c r="BX65" s="56"/>
      <c r="BY65" s="56"/>
      <c r="BZ65" s="5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6" t="s">
        <v>122</v>
      </c>
      <c r="BM66" s="47"/>
      <c r="BN66" s="47"/>
      <c r="BO66" s="47"/>
      <c r="BP66" s="47"/>
      <c r="BQ66" s="47"/>
      <c r="BR66" s="47"/>
      <c r="BS66" s="47"/>
      <c r="BT66" s="47"/>
      <c r="BU66" s="47"/>
      <c r="BV66" s="47"/>
      <c r="BW66" s="47"/>
      <c r="BX66" s="47"/>
      <c r="BY66" s="47"/>
      <c r="BZ66" s="4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6"/>
      <c r="BM67" s="47"/>
      <c r="BN67" s="47"/>
      <c r="BO67" s="47"/>
      <c r="BP67" s="47"/>
      <c r="BQ67" s="47"/>
      <c r="BR67" s="47"/>
      <c r="BS67" s="47"/>
      <c r="BT67" s="47"/>
      <c r="BU67" s="47"/>
      <c r="BV67" s="47"/>
      <c r="BW67" s="47"/>
      <c r="BX67" s="47"/>
      <c r="BY67" s="47"/>
      <c r="BZ67" s="4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6"/>
      <c r="BM68" s="47"/>
      <c r="BN68" s="47"/>
      <c r="BO68" s="47"/>
      <c r="BP68" s="47"/>
      <c r="BQ68" s="47"/>
      <c r="BR68" s="47"/>
      <c r="BS68" s="47"/>
      <c r="BT68" s="47"/>
      <c r="BU68" s="47"/>
      <c r="BV68" s="47"/>
      <c r="BW68" s="47"/>
      <c r="BX68" s="47"/>
      <c r="BY68" s="47"/>
      <c r="BZ68" s="4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6"/>
      <c r="BM69" s="47"/>
      <c r="BN69" s="47"/>
      <c r="BO69" s="47"/>
      <c r="BP69" s="47"/>
      <c r="BQ69" s="47"/>
      <c r="BR69" s="47"/>
      <c r="BS69" s="47"/>
      <c r="BT69" s="47"/>
      <c r="BU69" s="47"/>
      <c r="BV69" s="47"/>
      <c r="BW69" s="47"/>
      <c r="BX69" s="47"/>
      <c r="BY69" s="47"/>
      <c r="BZ69" s="4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6"/>
      <c r="BM70" s="47"/>
      <c r="BN70" s="47"/>
      <c r="BO70" s="47"/>
      <c r="BP70" s="47"/>
      <c r="BQ70" s="47"/>
      <c r="BR70" s="47"/>
      <c r="BS70" s="47"/>
      <c r="BT70" s="47"/>
      <c r="BU70" s="47"/>
      <c r="BV70" s="47"/>
      <c r="BW70" s="47"/>
      <c r="BX70" s="47"/>
      <c r="BY70" s="47"/>
      <c r="BZ70" s="4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6"/>
      <c r="BM71" s="47"/>
      <c r="BN71" s="47"/>
      <c r="BO71" s="47"/>
      <c r="BP71" s="47"/>
      <c r="BQ71" s="47"/>
      <c r="BR71" s="47"/>
      <c r="BS71" s="47"/>
      <c r="BT71" s="47"/>
      <c r="BU71" s="47"/>
      <c r="BV71" s="47"/>
      <c r="BW71" s="47"/>
      <c r="BX71" s="47"/>
      <c r="BY71" s="47"/>
      <c r="BZ71" s="4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6"/>
      <c r="BM72" s="47"/>
      <c r="BN72" s="47"/>
      <c r="BO72" s="47"/>
      <c r="BP72" s="47"/>
      <c r="BQ72" s="47"/>
      <c r="BR72" s="47"/>
      <c r="BS72" s="47"/>
      <c r="BT72" s="47"/>
      <c r="BU72" s="47"/>
      <c r="BV72" s="47"/>
      <c r="BW72" s="47"/>
      <c r="BX72" s="47"/>
      <c r="BY72" s="47"/>
      <c r="BZ72" s="4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6"/>
      <c r="BM73" s="47"/>
      <c r="BN73" s="47"/>
      <c r="BO73" s="47"/>
      <c r="BP73" s="47"/>
      <c r="BQ73" s="47"/>
      <c r="BR73" s="47"/>
      <c r="BS73" s="47"/>
      <c r="BT73" s="47"/>
      <c r="BU73" s="47"/>
      <c r="BV73" s="47"/>
      <c r="BW73" s="47"/>
      <c r="BX73" s="47"/>
      <c r="BY73" s="47"/>
      <c r="BZ73" s="4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6"/>
      <c r="BM74" s="47"/>
      <c r="BN74" s="47"/>
      <c r="BO74" s="47"/>
      <c r="BP74" s="47"/>
      <c r="BQ74" s="47"/>
      <c r="BR74" s="47"/>
      <c r="BS74" s="47"/>
      <c r="BT74" s="47"/>
      <c r="BU74" s="47"/>
      <c r="BV74" s="47"/>
      <c r="BW74" s="47"/>
      <c r="BX74" s="47"/>
      <c r="BY74" s="47"/>
      <c r="BZ74" s="4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6"/>
      <c r="BM75" s="47"/>
      <c r="BN75" s="47"/>
      <c r="BO75" s="47"/>
      <c r="BP75" s="47"/>
      <c r="BQ75" s="47"/>
      <c r="BR75" s="47"/>
      <c r="BS75" s="47"/>
      <c r="BT75" s="47"/>
      <c r="BU75" s="47"/>
      <c r="BV75" s="47"/>
      <c r="BW75" s="47"/>
      <c r="BX75" s="47"/>
      <c r="BY75" s="47"/>
      <c r="BZ75" s="4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6"/>
      <c r="BM76" s="47"/>
      <c r="BN76" s="47"/>
      <c r="BO76" s="47"/>
      <c r="BP76" s="47"/>
      <c r="BQ76" s="47"/>
      <c r="BR76" s="47"/>
      <c r="BS76" s="47"/>
      <c r="BT76" s="47"/>
      <c r="BU76" s="47"/>
      <c r="BV76" s="47"/>
      <c r="BW76" s="47"/>
      <c r="BX76" s="47"/>
      <c r="BY76" s="47"/>
      <c r="BZ76" s="4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6"/>
      <c r="BM77" s="47"/>
      <c r="BN77" s="47"/>
      <c r="BO77" s="47"/>
      <c r="BP77" s="47"/>
      <c r="BQ77" s="47"/>
      <c r="BR77" s="47"/>
      <c r="BS77" s="47"/>
      <c r="BT77" s="47"/>
      <c r="BU77" s="47"/>
      <c r="BV77" s="47"/>
      <c r="BW77" s="47"/>
      <c r="BX77" s="47"/>
      <c r="BY77" s="47"/>
      <c r="BZ77" s="4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6"/>
      <c r="BM78" s="47"/>
      <c r="BN78" s="47"/>
      <c r="BO78" s="47"/>
      <c r="BP78" s="47"/>
      <c r="BQ78" s="47"/>
      <c r="BR78" s="47"/>
      <c r="BS78" s="47"/>
      <c r="BT78" s="47"/>
      <c r="BU78" s="47"/>
      <c r="BV78" s="47"/>
      <c r="BW78" s="47"/>
      <c r="BX78" s="47"/>
      <c r="BY78" s="47"/>
      <c r="BZ78" s="48"/>
    </row>
    <row r="79" spans="1:78" ht="13.5" customHeight="1" x14ac:dyDescent="0.15">
      <c r="A79" s="2"/>
      <c r="B79" s="17"/>
      <c r="C79" s="58" t="s">
        <v>37</v>
      </c>
      <c r="D79" s="58"/>
      <c r="E79" s="58"/>
      <c r="F79" s="58"/>
      <c r="G79" s="58"/>
      <c r="H79" s="58"/>
      <c r="I79" s="58"/>
      <c r="J79" s="58"/>
      <c r="K79" s="58"/>
      <c r="L79" s="58"/>
      <c r="M79" s="58"/>
      <c r="N79" s="58"/>
      <c r="O79" s="58"/>
      <c r="P79" s="58"/>
      <c r="Q79" s="58"/>
      <c r="R79" s="58"/>
      <c r="S79" s="58"/>
      <c r="T79" s="58"/>
      <c r="U79" s="20"/>
      <c r="V79" s="20"/>
      <c r="W79" s="58" t="s">
        <v>38</v>
      </c>
      <c r="X79" s="58"/>
      <c r="Y79" s="58"/>
      <c r="Z79" s="58"/>
      <c r="AA79" s="58"/>
      <c r="AB79" s="58"/>
      <c r="AC79" s="58"/>
      <c r="AD79" s="58"/>
      <c r="AE79" s="58"/>
      <c r="AF79" s="58"/>
      <c r="AG79" s="58"/>
      <c r="AH79" s="58"/>
      <c r="AI79" s="58"/>
      <c r="AJ79" s="58"/>
      <c r="AK79" s="58"/>
      <c r="AL79" s="58"/>
      <c r="AM79" s="58"/>
      <c r="AN79" s="58"/>
      <c r="AO79" s="20"/>
      <c r="AP79" s="20"/>
      <c r="AQ79" s="58" t="s">
        <v>39</v>
      </c>
      <c r="AR79" s="58"/>
      <c r="AS79" s="58"/>
      <c r="AT79" s="58"/>
      <c r="AU79" s="58"/>
      <c r="AV79" s="58"/>
      <c r="AW79" s="58"/>
      <c r="AX79" s="58"/>
      <c r="AY79" s="58"/>
      <c r="AZ79" s="58"/>
      <c r="BA79" s="58"/>
      <c r="BB79" s="58"/>
      <c r="BC79" s="58"/>
      <c r="BD79" s="58"/>
      <c r="BE79" s="58"/>
      <c r="BF79" s="58"/>
      <c r="BG79" s="58"/>
      <c r="BH79" s="58"/>
      <c r="BI79" s="18"/>
      <c r="BJ79" s="19"/>
      <c r="BK79" s="2"/>
      <c r="BL79" s="46"/>
      <c r="BM79" s="47"/>
      <c r="BN79" s="47"/>
      <c r="BO79" s="47"/>
      <c r="BP79" s="47"/>
      <c r="BQ79" s="47"/>
      <c r="BR79" s="47"/>
      <c r="BS79" s="47"/>
      <c r="BT79" s="47"/>
      <c r="BU79" s="47"/>
      <c r="BV79" s="47"/>
      <c r="BW79" s="47"/>
      <c r="BX79" s="47"/>
      <c r="BY79" s="47"/>
      <c r="BZ79" s="48"/>
    </row>
    <row r="80" spans="1:78" ht="13.5" customHeight="1" x14ac:dyDescent="0.15">
      <c r="A80" s="2"/>
      <c r="B80" s="17"/>
      <c r="C80" s="58"/>
      <c r="D80" s="58"/>
      <c r="E80" s="58"/>
      <c r="F80" s="58"/>
      <c r="G80" s="58"/>
      <c r="H80" s="58"/>
      <c r="I80" s="58"/>
      <c r="J80" s="58"/>
      <c r="K80" s="58"/>
      <c r="L80" s="58"/>
      <c r="M80" s="58"/>
      <c r="N80" s="58"/>
      <c r="O80" s="58"/>
      <c r="P80" s="58"/>
      <c r="Q80" s="58"/>
      <c r="R80" s="58"/>
      <c r="S80" s="58"/>
      <c r="T80" s="58"/>
      <c r="U80" s="20"/>
      <c r="V80" s="20"/>
      <c r="W80" s="58"/>
      <c r="X80" s="58"/>
      <c r="Y80" s="58"/>
      <c r="Z80" s="58"/>
      <c r="AA80" s="58"/>
      <c r="AB80" s="58"/>
      <c r="AC80" s="58"/>
      <c r="AD80" s="58"/>
      <c r="AE80" s="58"/>
      <c r="AF80" s="58"/>
      <c r="AG80" s="58"/>
      <c r="AH80" s="58"/>
      <c r="AI80" s="58"/>
      <c r="AJ80" s="58"/>
      <c r="AK80" s="58"/>
      <c r="AL80" s="58"/>
      <c r="AM80" s="58"/>
      <c r="AN80" s="58"/>
      <c r="AO80" s="20"/>
      <c r="AP80" s="20"/>
      <c r="AQ80" s="58"/>
      <c r="AR80" s="58"/>
      <c r="AS80" s="58"/>
      <c r="AT80" s="58"/>
      <c r="AU80" s="58"/>
      <c r="AV80" s="58"/>
      <c r="AW80" s="58"/>
      <c r="AX80" s="58"/>
      <c r="AY80" s="58"/>
      <c r="AZ80" s="58"/>
      <c r="BA80" s="58"/>
      <c r="BB80" s="58"/>
      <c r="BC80" s="58"/>
      <c r="BD80" s="58"/>
      <c r="BE80" s="58"/>
      <c r="BF80" s="58"/>
      <c r="BG80" s="58"/>
      <c r="BH80" s="58"/>
      <c r="BI80" s="18"/>
      <c r="BJ80" s="19"/>
      <c r="BK80" s="2"/>
      <c r="BL80" s="46"/>
      <c r="BM80" s="47"/>
      <c r="BN80" s="47"/>
      <c r="BO80" s="47"/>
      <c r="BP80" s="47"/>
      <c r="BQ80" s="47"/>
      <c r="BR80" s="47"/>
      <c r="BS80" s="47"/>
      <c r="BT80" s="47"/>
      <c r="BU80" s="47"/>
      <c r="BV80" s="47"/>
      <c r="BW80" s="47"/>
      <c r="BX80" s="47"/>
      <c r="BY80" s="47"/>
      <c r="BZ80" s="4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6"/>
      <c r="BM81" s="47"/>
      <c r="BN81" s="47"/>
      <c r="BO81" s="47"/>
      <c r="BP81" s="47"/>
      <c r="BQ81" s="47"/>
      <c r="BR81" s="47"/>
      <c r="BS81" s="47"/>
      <c r="BT81" s="47"/>
      <c r="BU81" s="47"/>
      <c r="BV81" s="47"/>
      <c r="BW81" s="47"/>
      <c r="BX81" s="47"/>
      <c r="BY81" s="47"/>
      <c r="BZ81" s="4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9"/>
      <c r="BM82" s="50"/>
      <c r="BN82" s="50"/>
      <c r="BO82" s="50"/>
      <c r="BP82" s="50"/>
      <c r="BQ82" s="50"/>
      <c r="BR82" s="50"/>
      <c r="BS82" s="50"/>
      <c r="BT82" s="50"/>
      <c r="BU82" s="50"/>
      <c r="BV82" s="50"/>
      <c r="BW82" s="50"/>
      <c r="BX82" s="50"/>
      <c r="BY82" s="50"/>
      <c r="BZ82" s="51"/>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303623</v>
      </c>
      <c r="D6" s="34">
        <f t="shared" si="3"/>
        <v>47</v>
      </c>
      <c r="E6" s="34">
        <f t="shared" si="3"/>
        <v>1</v>
      </c>
      <c r="F6" s="34">
        <f t="shared" si="3"/>
        <v>0</v>
      </c>
      <c r="G6" s="34">
        <f t="shared" si="3"/>
        <v>0</v>
      </c>
      <c r="H6" s="34" t="str">
        <f t="shared" si="3"/>
        <v>和歌山県　広川町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63.38</v>
      </c>
      <c r="Q6" s="35">
        <f t="shared" si="3"/>
        <v>2962</v>
      </c>
      <c r="R6" s="35">
        <f t="shared" si="3"/>
        <v>7310</v>
      </c>
      <c r="S6" s="35">
        <f t="shared" si="3"/>
        <v>65.33</v>
      </c>
      <c r="T6" s="35">
        <f t="shared" si="3"/>
        <v>111.89</v>
      </c>
      <c r="U6" s="35">
        <f t="shared" si="3"/>
        <v>4608</v>
      </c>
      <c r="V6" s="35">
        <f t="shared" si="3"/>
        <v>4.3600000000000003</v>
      </c>
      <c r="W6" s="35">
        <f t="shared" si="3"/>
        <v>1056.8800000000001</v>
      </c>
      <c r="X6" s="36">
        <f>IF(X7="",NA(),X7)</f>
        <v>115.5</v>
      </c>
      <c r="Y6" s="36">
        <f t="shared" ref="Y6:AG6" si="4">IF(Y7="",NA(),Y7)</f>
        <v>111.05</v>
      </c>
      <c r="Z6" s="36">
        <f t="shared" si="4"/>
        <v>127.59</v>
      </c>
      <c r="AA6" s="36">
        <f t="shared" si="4"/>
        <v>253.4</v>
      </c>
      <c r="AB6" s="36">
        <f t="shared" si="4"/>
        <v>381.8</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77.23</v>
      </c>
      <c r="BF6" s="36">
        <f t="shared" ref="BF6:BN6" si="7">IF(BF7="",NA(),BF7)</f>
        <v>72.45</v>
      </c>
      <c r="BG6" s="36">
        <f t="shared" si="7"/>
        <v>100.4</v>
      </c>
      <c r="BH6" s="36">
        <f t="shared" si="7"/>
        <v>138.94999999999999</v>
      </c>
      <c r="BI6" s="36">
        <f t="shared" si="7"/>
        <v>275.01</v>
      </c>
      <c r="BJ6" s="36">
        <f t="shared" si="7"/>
        <v>1108.26</v>
      </c>
      <c r="BK6" s="36">
        <f t="shared" si="7"/>
        <v>1113.76</v>
      </c>
      <c r="BL6" s="36">
        <f t="shared" si="7"/>
        <v>1125.69</v>
      </c>
      <c r="BM6" s="36">
        <f t="shared" si="7"/>
        <v>1134.67</v>
      </c>
      <c r="BN6" s="36">
        <f t="shared" si="7"/>
        <v>1144.79</v>
      </c>
      <c r="BO6" s="35" t="str">
        <f>IF(BO7="","",IF(BO7="-","【-】","【"&amp;SUBSTITUTE(TEXT(BO7,"#,##0.00"),"-","△")&amp;"】"))</f>
        <v>【1,280.76】</v>
      </c>
      <c r="BP6" s="36">
        <f>IF(BP7="",NA(),BP7)</f>
        <v>108.33</v>
      </c>
      <c r="BQ6" s="36">
        <f t="shared" ref="BQ6:BY6" si="8">IF(BQ7="",NA(),BQ7)</f>
        <v>106.73</v>
      </c>
      <c r="BR6" s="36">
        <f t="shared" si="8"/>
        <v>108.92</v>
      </c>
      <c r="BS6" s="36">
        <f t="shared" si="8"/>
        <v>117.66</v>
      </c>
      <c r="BT6" s="36">
        <f t="shared" si="8"/>
        <v>116.33</v>
      </c>
      <c r="BU6" s="36">
        <f t="shared" si="8"/>
        <v>19.77</v>
      </c>
      <c r="BV6" s="36">
        <f t="shared" si="8"/>
        <v>34.25</v>
      </c>
      <c r="BW6" s="36">
        <f t="shared" si="8"/>
        <v>46.48</v>
      </c>
      <c r="BX6" s="36">
        <f t="shared" si="8"/>
        <v>40.6</v>
      </c>
      <c r="BY6" s="36">
        <f t="shared" si="8"/>
        <v>56.04</v>
      </c>
      <c r="BZ6" s="35" t="str">
        <f>IF(BZ7="","",IF(BZ7="-","【-】","【"&amp;SUBSTITUTE(TEXT(BZ7,"#,##0.00"),"-","△")&amp;"】"))</f>
        <v>【53.06】</v>
      </c>
      <c r="CA6" s="36">
        <f>IF(CA7="",NA(),CA7)</f>
        <v>155.36000000000001</v>
      </c>
      <c r="CB6" s="36">
        <f t="shared" ref="CB6:CJ6" si="9">IF(CB7="",NA(),CB7)</f>
        <v>156.31</v>
      </c>
      <c r="CC6" s="36">
        <f t="shared" si="9"/>
        <v>159.41999999999999</v>
      </c>
      <c r="CD6" s="36">
        <f t="shared" si="9"/>
        <v>147.85</v>
      </c>
      <c r="CE6" s="36">
        <f t="shared" si="9"/>
        <v>160.03</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124.93</v>
      </c>
      <c r="CM6" s="36">
        <f t="shared" ref="CM6:CU6" si="10">IF(CM7="",NA(),CM7)</f>
        <v>128.9</v>
      </c>
      <c r="CN6" s="36">
        <f t="shared" si="10"/>
        <v>113.06</v>
      </c>
      <c r="CO6" s="36">
        <f t="shared" si="10"/>
        <v>114.64</v>
      </c>
      <c r="CP6" s="36">
        <f t="shared" si="10"/>
        <v>63.65</v>
      </c>
      <c r="CQ6" s="36">
        <f t="shared" si="10"/>
        <v>57.17</v>
      </c>
      <c r="CR6" s="36">
        <f t="shared" si="10"/>
        <v>57.55</v>
      </c>
      <c r="CS6" s="36">
        <f t="shared" si="10"/>
        <v>57.43</v>
      </c>
      <c r="CT6" s="36">
        <f t="shared" si="10"/>
        <v>57.29</v>
      </c>
      <c r="CU6" s="36">
        <f t="shared" si="10"/>
        <v>55.9</v>
      </c>
      <c r="CV6" s="35" t="str">
        <f>IF(CV7="","",IF(CV7="-","【-】","【"&amp;SUBSTITUTE(TEXT(CV7,"#,##0.00"),"-","△")&amp;"】"))</f>
        <v>【56.28】</v>
      </c>
      <c r="CW6" s="36">
        <f>IF(CW7="",NA(),CW7)</f>
        <v>87.83</v>
      </c>
      <c r="CX6" s="36">
        <f t="shared" ref="CX6:DF6" si="11">IF(CX7="",NA(),CX7)</f>
        <v>85.2</v>
      </c>
      <c r="CY6" s="36">
        <f t="shared" si="11"/>
        <v>93.77</v>
      </c>
      <c r="CZ6" s="36">
        <f t="shared" si="11"/>
        <v>92.75</v>
      </c>
      <c r="DA6" s="36">
        <f t="shared" si="11"/>
        <v>83.93</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0.24</v>
      </c>
      <c r="EE6" s="36">
        <f t="shared" ref="EE6:EM6" si="14">IF(EE7="",NA(),EE7)</f>
        <v>0.02</v>
      </c>
      <c r="EF6" s="36">
        <f t="shared" si="14"/>
        <v>0.96</v>
      </c>
      <c r="EG6" s="36">
        <f t="shared" si="14"/>
        <v>0.64</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303623</v>
      </c>
      <c r="D7" s="38">
        <v>47</v>
      </c>
      <c r="E7" s="38">
        <v>1</v>
      </c>
      <c r="F7" s="38">
        <v>0</v>
      </c>
      <c r="G7" s="38">
        <v>0</v>
      </c>
      <c r="H7" s="38" t="s">
        <v>108</v>
      </c>
      <c r="I7" s="38" t="s">
        <v>109</v>
      </c>
      <c r="J7" s="38" t="s">
        <v>110</v>
      </c>
      <c r="K7" s="38" t="s">
        <v>111</v>
      </c>
      <c r="L7" s="38" t="s">
        <v>112</v>
      </c>
      <c r="M7" s="38"/>
      <c r="N7" s="39" t="s">
        <v>113</v>
      </c>
      <c r="O7" s="39" t="s">
        <v>114</v>
      </c>
      <c r="P7" s="39">
        <v>63.38</v>
      </c>
      <c r="Q7" s="39">
        <v>2962</v>
      </c>
      <c r="R7" s="39">
        <v>7310</v>
      </c>
      <c r="S7" s="39">
        <v>65.33</v>
      </c>
      <c r="T7" s="39">
        <v>111.89</v>
      </c>
      <c r="U7" s="39">
        <v>4608</v>
      </c>
      <c r="V7" s="39">
        <v>4.3600000000000003</v>
      </c>
      <c r="W7" s="39">
        <v>1056.8800000000001</v>
      </c>
      <c r="X7" s="39">
        <v>115.5</v>
      </c>
      <c r="Y7" s="39">
        <v>111.05</v>
      </c>
      <c r="Z7" s="39">
        <v>127.59</v>
      </c>
      <c r="AA7" s="39">
        <v>253.4</v>
      </c>
      <c r="AB7" s="39">
        <v>381.8</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77.23</v>
      </c>
      <c r="BF7" s="39">
        <v>72.45</v>
      </c>
      <c r="BG7" s="39">
        <v>100.4</v>
      </c>
      <c r="BH7" s="39">
        <v>138.94999999999999</v>
      </c>
      <c r="BI7" s="39">
        <v>275.01</v>
      </c>
      <c r="BJ7" s="39">
        <v>1108.26</v>
      </c>
      <c r="BK7" s="39">
        <v>1113.76</v>
      </c>
      <c r="BL7" s="39">
        <v>1125.69</v>
      </c>
      <c r="BM7" s="39">
        <v>1134.67</v>
      </c>
      <c r="BN7" s="39">
        <v>1144.79</v>
      </c>
      <c r="BO7" s="39">
        <v>1280.76</v>
      </c>
      <c r="BP7" s="39">
        <v>108.33</v>
      </c>
      <c r="BQ7" s="39">
        <v>106.73</v>
      </c>
      <c r="BR7" s="39">
        <v>108.92</v>
      </c>
      <c r="BS7" s="39">
        <v>117.66</v>
      </c>
      <c r="BT7" s="39">
        <v>116.33</v>
      </c>
      <c r="BU7" s="39">
        <v>19.77</v>
      </c>
      <c r="BV7" s="39">
        <v>34.25</v>
      </c>
      <c r="BW7" s="39">
        <v>46.48</v>
      </c>
      <c r="BX7" s="39">
        <v>40.6</v>
      </c>
      <c r="BY7" s="39">
        <v>56.04</v>
      </c>
      <c r="BZ7" s="39">
        <v>53.06</v>
      </c>
      <c r="CA7" s="39">
        <v>155.36000000000001</v>
      </c>
      <c r="CB7" s="39">
        <v>156.31</v>
      </c>
      <c r="CC7" s="39">
        <v>159.41999999999999</v>
      </c>
      <c r="CD7" s="39">
        <v>147.85</v>
      </c>
      <c r="CE7" s="39">
        <v>160.03</v>
      </c>
      <c r="CF7" s="39">
        <v>878.73</v>
      </c>
      <c r="CG7" s="39">
        <v>501.18</v>
      </c>
      <c r="CH7" s="39">
        <v>376.61</v>
      </c>
      <c r="CI7" s="39">
        <v>440.03</v>
      </c>
      <c r="CJ7" s="39">
        <v>304.35000000000002</v>
      </c>
      <c r="CK7" s="39">
        <v>314.83</v>
      </c>
      <c r="CL7" s="39">
        <v>124.93</v>
      </c>
      <c r="CM7" s="39">
        <v>128.9</v>
      </c>
      <c r="CN7" s="39">
        <v>113.06</v>
      </c>
      <c r="CO7" s="39">
        <v>114.64</v>
      </c>
      <c r="CP7" s="39">
        <v>63.65</v>
      </c>
      <c r="CQ7" s="39">
        <v>57.17</v>
      </c>
      <c r="CR7" s="39">
        <v>57.55</v>
      </c>
      <c r="CS7" s="39">
        <v>57.43</v>
      </c>
      <c r="CT7" s="39">
        <v>57.29</v>
      </c>
      <c r="CU7" s="39">
        <v>55.9</v>
      </c>
      <c r="CV7" s="39">
        <v>56.28</v>
      </c>
      <c r="CW7" s="39">
        <v>87.83</v>
      </c>
      <c r="CX7" s="39">
        <v>85.2</v>
      </c>
      <c r="CY7" s="39">
        <v>93.77</v>
      </c>
      <c r="CZ7" s="39">
        <v>92.75</v>
      </c>
      <c r="DA7" s="39">
        <v>83.93</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0.24</v>
      </c>
      <c r="EE7" s="39">
        <v>0.02</v>
      </c>
      <c r="EF7" s="39">
        <v>0.96</v>
      </c>
      <c r="EG7" s="39">
        <v>0.64</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2018-02-13T00:56:17Z</cp:lastPrinted>
  <dcterms:created xsi:type="dcterms:W3CDTF">2017-12-25T01:45:30Z</dcterms:created>
  <dcterms:modified xsi:type="dcterms:W3CDTF">2018-02-14T08:24:01Z</dcterms:modified>
  <cp:category/>
</cp:coreProperties>
</file>