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sui002\Desktop\経営比較分析表データ\303615_湯浅町\【経営比較分析表】2016_303615_46_010\"/>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<sst xmlns="http://schemas.openxmlformats.org/spreadsheetml/2006/main" count="232" uniqueCount="120">
  <si>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</si>
  <si>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</si>
  <si>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</si>
  <si>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</si>
  <si>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</si>
  <si>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</si>
  <si>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</si>
  <si>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</si>
  <si>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</si>
  <si>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</si>
  <si>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</si>
  <si>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</si>
  <si>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</si>
  <si>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</si>
  <si>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</si>
  <si>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</si>
  <si>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</si>
  <si>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</si>
  <si>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</si>
  <si>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</si>
  <si>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</si>
  <si>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</si>
  <si>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</si>
  <si>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</si>
  <si>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</si>
  <si>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</si>
  <si>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</si>
  <si>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</si>
  <si>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</si>
  <si>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</si>
  <si>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</si>
  <si>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</si>
  <si>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</si>
  <si>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</si>
  <si>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</si>
  <si>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</si>
  <si>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</si>
  <si>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</si>
  <si>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</si>
  <si>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</si>
  <si>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</si>
  <si>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</si>
  <si>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</si>
  <si>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</si>
  <si>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</si>
  <si>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</si>
  <si>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</si>
  <si>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</si>
  <si>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</si>
  <si>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</si>
  <si>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</si>
  <si>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</si>
  <si>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</si>
  <si>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</si>
  <si>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</si>
  <si>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</si>
  <si>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</si>
  <si>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</si>
  <si>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</si>
  <si>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</si>
  <si>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</si>
  <si>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</si>
  <si>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</si>
  <si>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</si>
  <si>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</si>
  <si>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</si>
  <si>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</si>
  <si>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</si>
  <si>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</si>
  <si>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</si>
  <si>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</si>
  <si>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</si>
  <si>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</si>
  <si>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</si>
  <si>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</si>
  <si>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</si>
  <si>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</si>
  <si>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</si>
  <si>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</si>
  <si>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</si>
  <si>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</si>
  <si>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</si>
  <si>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</si>
  <si>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</si>
  <si>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</si>
  <si>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</si>
  <si>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</si>
  <si>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</si>
  <si>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</si>
  <si>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</si>
  <si>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</si>
  <si>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</si>
  <si>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</si>
  <si>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</si>
  <si>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</si>
  <si>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</si>
  <si>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</si>
  <si>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</si>
  <si>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</si>
  <si>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</si>
  <si>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</si>
  <si>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</si>
  <si>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</si>
  <si>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</si>
  <si>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</si>
  <si>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湯浅町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</si>
  <si>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</si>
  <si>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</si>
  <si>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</si>
  <si>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</si>
  <si>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</si>
  <si>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</si>
  <si>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</si>
  <si>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</si>
  <si>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</si>
  <si>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</si>
  <si>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収支比率については、前年度より△9.4％下回っています。要因は、夏場の水不足に伴う受水費用の増加が主な原因であり、受水費用が左右する会計であり健全な経営とはいえない。又、累積欠損金比率についても、受水費用が前年対比192％の増加となったことが要因となります。
　流動比率については、類似団体より少し下回っており平成29.30年から水源開発を実施していく予定であるので注意が必要と考えます。
　企業債残高対給水収益比率については、水源開発や管路更新で企業債を借入れる予定であり公債費の増加も懸念されます。
　料金回収率については、100％を下回る状態が続いている中、今後更なる給水人口の減少や施設等の更新費用が必要となるため適切な料金収入の確保が必要となります。
　給水原価については、類似団体より下回っているが、法定耐用年数を過ぎた資産が多く今後、経常費用が増加する恐れがある。
　施設利用率については、類似団体とほぼ同率であるが、給水人口が減少に伴い更に利用率の低下が見込まれるので、浄水施設の規模縮小や利用方法を検討していきたい。
　有収率については、毎年管路更新を実施しているが更新率が1％未満の更新でできていない状況であるため、横ばい状態が続いている。</t>
    <rPh sb="1" eb="3">
      <t>ケイエイ</t>
    </rPh>
    <rPh sb="3" eb="5">
      <t>シュウシ</t>
    </rPh>
    <rPh sb="5" eb="7">
      <t>ヒリツ</t>
    </rPh>
    <rPh sb="13" eb="16">
      <t>ゼンネンド</t>
    </rPh>
    <rPh sb="23" eb="25">
      <t>シタマワ</t>
    </rPh>
    <rPh sb="31" eb="33">
      <t>ヨウイン</t>
    </rPh>
    <rPh sb="35" eb="37">
      <t>ナツバ</t>
    </rPh>
    <rPh sb="38" eb="39">
      <t>ミズ</t>
    </rPh>
    <rPh sb="39" eb="41">
      <t>フソク</t>
    </rPh>
    <rPh sb="42" eb="43">
      <t>トモナ</t>
    </rPh>
    <rPh sb="44" eb="46">
      <t>ジュスイ</t>
    </rPh>
    <rPh sb="46" eb="48">
      <t>ヒヨウ</t>
    </rPh>
    <rPh sb="49" eb="51">
      <t>ゾウカ</t>
    </rPh>
    <rPh sb="52" eb="53">
      <t>オモ</t>
    </rPh>
    <rPh sb="54" eb="56">
      <t>ゲンイン</t>
    </rPh>
    <rPh sb="60" eb="62">
      <t>ジュスイ</t>
    </rPh>
    <rPh sb="62" eb="64">
      <t>ヒヨウ</t>
    </rPh>
    <rPh sb="65" eb="67">
      <t>サユウ</t>
    </rPh>
    <rPh sb="69" eb="71">
      <t>カイケイ</t>
    </rPh>
    <rPh sb="74" eb="76">
      <t>ケンゼン</t>
    </rPh>
    <rPh sb="77" eb="79">
      <t>ケイエイ</t>
    </rPh>
    <rPh sb="86" eb="87">
      <t>マタ</t>
    </rPh>
    <rPh sb="88" eb="90">
      <t>ルイセキ</t>
    </rPh>
    <rPh sb="90" eb="93">
      <t>ケッソンキン</t>
    </rPh>
    <rPh sb="93" eb="95">
      <t>ヒリツ</t>
    </rPh>
    <rPh sb="101" eb="103">
      <t>ジュスイ</t>
    </rPh>
    <rPh sb="103" eb="105">
      <t>ヒヨウ</t>
    </rPh>
    <rPh sb="106" eb="108">
      <t>ゼンネン</t>
    </rPh>
    <rPh sb="108" eb="110">
      <t>タイヒ</t>
    </rPh>
    <rPh sb="115" eb="117">
      <t>ゾウカ</t>
    </rPh>
    <rPh sb="124" eb="126">
      <t>ヨウイン</t>
    </rPh>
    <rPh sb="134" eb="136">
      <t>リュウドウ</t>
    </rPh>
    <rPh sb="136" eb="138">
      <t>ヒリツ</t>
    </rPh>
    <rPh sb="144" eb="146">
      <t>ルイジ</t>
    </rPh>
    <rPh sb="146" eb="148">
      <t>ダンタイ</t>
    </rPh>
    <rPh sb="150" eb="151">
      <t>スコ</t>
    </rPh>
    <rPh sb="152" eb="154">
      <t>シタマワ</t>
    </rPh>
    <rPh sb="158" eb="160">
      <t>ヘイセイ</t>
    </rPh>
    <rPh sb="165" eb="166">
      <t>ネン</t>
    </rPh>
    <rPh sb="168" eb="170">
      <t>スイゲン</t>
    </rPh>
    <rPh sb="170" eb="172">
      <t>カイハツ</t>
    </rPh>
    <rPh sb="173" eb="175">
      <t>ジッシ</t>
    </rPh>
    <rPh sb="179" eb="181">
      <t>ヨテイ</t>
    </rPh>
    <rPh sb="186" eb="188">
      <t>チュウイ</t>
    </rPh>
    <rPh sb="189" eb="191">
      <t>ヒツヨウ</t>
    </rPh>
    <rPh sb="192" eb="193">
      <t>カンガ</t>
    </rPh>
    <rPh sb="199" eb="201">
      <t>キギョウ</t>
    </rPh>
    <rPh sb="201" eb="202">
      <t>サイ</t>
    </rPh>
    <rPh sb="202" eb="204">
      <t>ザンダカ</t>
    </rPh>
    <rPh sb="204" eb="205">
      <t>タイ</t>
    </rPh>
    <rPh sb="205" eb="207">
      <t>キュウスイ</t>
    </rPh>
    <rPh sb="207" eb="209">
      <t>シュウエキ</t>
    </rPh>
    <rPh sb="209" eb="211">
      <t>ヒリツ</t>
    </rPh>
    <rPh sb="217" eb="219">
      <t>スイゲン</t>
    </rPh>
    <rPh sb="219" eb="221">
      <t>カイハツ</t>
    </rPh>
    <rPh sb="222" eb="224">
      <t>カンロ</t>
    </rPh>
    <rPh sb="224" eb="226">
      <t>コウシン</t>
    </rPh>
    <rPh sb="227" eb="229">
      <t>キギョウ</t>
    </rPh>
    <rPh sb="229" eb="230">
      <t>サイ</t>
    </rPh>
    <rPh sb="231" eb="233">
      <t>カリイ</t>
    </rPh>
    <rPh sb="235" eb="237">
      <t>ヨテイ</t>
    </rPh>
    <rPh sb="240" eb="242">
      <t>コウサイ</t>
    </rPh>
    <rPh sb="242" eb="243">
      <t>ヒ</t>
    </rPh>
    <rPh sb="244" eb="246">
      <t>ゾウカ</t>
    </rPh>
    <rPh sb="247" eb="249">
      <t>ケネン</t>
    </rPh>
    <rPh sb="256" eb="258">
      <t>リョウキン</t>
    </rPh>
    <rPh sb="258" eb="260">
      <t>カイシュウ</t>
    </rPh>
    <rPh sb="260" eb="261">
      <t>リツ</t>
    </rPh>
    <rPh sb="272" eb="274">
      <t>シタマワ</t>
    </rPh>
    <rPh sb="275" eb="277">
      <t>ジョウタイ</t>
    </rPh>
    <rPh sb="278" eb="279">
      <t>ツヅ</t>
    </rPh>
    <rPh sb="283" eb="284">
      <t>ナカ</t>
    </rPh>
    <rPh sb="285" eb="287">
      <t>コンゴ</t>
    </rPh>
    <rPh sb="287" eb="288">
      <t>サラ</t>
    </rPh>
    <rPh sb="290" eb="292">
      <t>キュウスイ</t>
    </rPh>
    <rPh sb="292" eb="294">
      <t>ジンコウ</t>
    </rPh>
    <rPh sb="295" eb="297">
      <t>ゲンショウ</t>
    </rPh>
    <rPh sb="298" eb="300">
      <t>シセツ</t>
    </rPh>
    <rPh sb="300" eb="301">
      <t>トウ</t>
    </rPh>
    <rPh sb="302" eb="304">
      <t>コウシン</t>
    </rPh>
    <rPh sb="304" eb="306">
      <t>ヒヨウ</t>
    </rPh>
    <rPh sb="307" eb="309">
      <t>ヒツヨウ</t>
    </rPh>
    <rPh sb="314" eb="316">
      <t>テキセツ</t>
    </rPh>
    <rPh sb="317" eb="319">
      <t>リョウキン</t>
    </rPh>
    <rPh sb="319" eb="321">
      <t>シュウニュウ</t>
    </rPh>
    <rPh sb="322" eb="324">
      <t>カクホ</t>
    </rPh>
    <rPh sb="325" eb="327">
      <t>ヒツヨウ</t>
    </rPh>
    <rPh sb="335" eb="337">
      <t>キュウスイ</t>
    </rPh>
    <rPh sb="337" eb="339">
      <t>ゲンカ</t>
    </rPh>
    <rPh sb="345" eb="347">
      <t>ルイジ</t>
    </rPh>
    <rPh sb="347" eb="349">
      <t>ダンタイ</t>
    </rPh>
    <rPh sb="351" eb="353">
      <t>シタマワ</t>
    </rPh>
    <rPh sb="359" eb="361">
      <t>ホウテイ</t>
    </rPh>
    <rPh sb="361" eb="363">
      <t>タイヨウ</t>
    </rPh>
    <rPh sb="363" eb="365">
      <t>ネンスウ</t>
    </rPh>
    <rPh sb="366" eb="367">
      <t>ス</t>
    </rPh>
    <rPh sb="369" eb="371">
      <t>シサン</t>
    </rPh>
    <rPh sb="372" eb="373">
      <t>オオ</t>
    </rPh>
    <rPh sb="374" eb="376">
      <t>コンゴ</t>
    </rPh>
    <rPh sb="377" eb="379">
      <t>ケイジョウ</t>
    </rPh>
    <rPh sb="379" eb="381">
      <t>ヒヨウ</t>
    </rPh>
    <rPh sb="382" eb="384">
      <t>ゾウカ</t>
    </rPh>
    <rPh sb="386" eb="387">
      <t>オソ</t>
    </rPh>
    <rPh sb="394" eb="396">
      <t>シセツ</t>
    </rPh>
    <rPh sb="396" eb="398">
      <t>リヨウ</t>
    </rPh>
    <rPh sb="398" eb="399">
      <t>リツ</t>
    </rPh>
    <rPh sb="405" eb="407">
      <t>ルイジ</t>
    </rPh>
    <rPh sb="407" eb="409">
      <t>ダンタイ</t>
    </rPh>
    <rPh sb="412" eb="414">
      <t>ドウリツ</t>
    </rPh>
    <rPh sb="419" eb="421">
      <t>キュウスイ</t>
    </rPh>
    <rPh sb="421" eb="423">
      <t>ジンコウ</t>
    </rPh>
    <rPh sb="424" eb="426">
      <t>ゲンショウ</t>
    </rPh>
    <rPh sb="427" eb="428">
      <t>トモナ</t>
    </rPh>
    <rPh sb="429" eb="430">
      <t>サラ</t>
    </rPh>
    <rPh sb="431" eb="434">
      <t>リヨウリツ</t>
    </rPh>
    <rPh sb="435" eb="437">
      <t>テイカ</t>
    </rPh>
    <rPh sb="438" eb="440">
      <t>ミコ</t>
    </rPh>
    <rPh sb="446" eb="448">
      <t>ジョウスイ</t>
    </rPh>
    <rPh sb="448" eb="450">
      <t>シセツ</t>
    </rPh>
    <rPh sb="451" eb="453">
      <t>キボ</t>
    </rPh>
    <rPh sb="453" eb="455">
      <t>シュクショウ</t>
    </rPh>
    <rPh sb="456" eb="458">
      <t>リヨウ</t>
    </rPh>
    <rPh sb="458" eb="460">
      <t>ホウホウ</t>
    </rPh>
    <rPh sb="461" eb="463">
      <t>ケントウ</t>
    </rPh>
    <rPh sb="472" eb="474">
      <t>ユウシュウ</t>
    </rPh>
    <rPh sb="474" eb="475">
      <t>リツ</t>
    </rPh>
    <rPh sb="481" eb="483">
      <t>マイトシ</t>
    </rPh>
    <rPh sb="483" eb="485">
      <t>カンロ</t>
    </rPh>
    <rPh sb="485" eb="487">
      <t>コウシン</t>
    </rPh>
    <rPh sb="488" eb="490">
      <t>ジッシ</t>
    </rPh>
    <rPh sb="495" eb="497">
      <t>コウシン</t>
    </rPh>
    <rPh sb="497" eb="498">
      <t>リツ</t>
    </rPh>
    <rPh sb="501" eb="503">
      <t>ミマン</t>
    </rPh>
    <rPh sb="504" eb="506">
      <t>コウシン</t>
    </rPh>
    <rPh sb="513" eb="515">
      <t>ジョウキョウ</t>
    </rPh>
    <rPh sb="521" eb="522">
      <t>ヨコ</t>
    </rPh>
    <rPh sb="524" eb="526">
      <t>ジョウタイ</t>
    </rPh>
    <rPh sb="527" eb="528">
      <t>ツヅ</t>
    </rPh>
    <phoneticPr fontId="4"/>
  </si>
  <si>
    <t xml:space="preserve"> 有形固定資産減価償還率については、毎年2％ずつ上昇している状況であり管路経年化率も横ばい状態が続いています。要因については、管路の布設替えを年次的に実施していますが、管路更新が年間1％未満の更新であるのが原因であります。又、２ヵ所の浄水施設のうち横田浄水場が耐用年数を経過していますが、給水人口の減少や送水量が減っている中、施設の規模縮小などを検討していかなければならない。なお、将来的には抜本的な基幹管路の更新計画、浄水場の利用方法などを見直しながら事業費の平準化も図りながら更新を行う必要があります。</t>
    <rPh sb="1" eb="3">
      <t>ユウケイ</t>
    </rPh>
    <rPh sb="3" eb="5">
      <t>コテイ</t>
    </rPh>
    <rPh sb="5" eb="7">
      <t>シサン</t>
    </rPh>
    <rPh sb="7" eb="9">
      <t>ゲンカ</t>
    </rPh>
    <rPh sb="9" eb="11">
      <t>ショウカン</t>
    </rPh>
    <rPh sb="11" eb="12">
      <t>リツ</t>
    </rPh>
    <rPh sb="18" eb="20">
      <t>マイトシ</t>
    </rPh>
    <rPh sb="24" eb="26">
      <t>ジョウショウ</t>
    </rPh>
    <rPh sb="30" eb="32">
      <t>ジョウキョウ</t>
    </rPh>
    <rPh sb="35" eb="37">
      <t>カンロ</t>
    </rPh>
    <rPh sb="37" eb="39">
      <t>ケイネン</t>
    </rPh>
    <rPh sb="39" eb="40">
      <t>カ</t>
    </rPh>
    <rPh sb="40" eb="41">
      <t>リツ</t>
    </rPh>
    <rPh sb="42" eb="43">
      <t>ヨコ</t>
    </rPh>
    <rPh sb="45" eb="47">
      <t>ジョウタイ</t>
    </rPh>
    <rPh sb="48" eb="49">
      <t>ツヅ</t>
    </rPh>
    <rPh sb="55" eb="57">
      <t>ヨウイン</t>
    </rPh>
    <rPh sb="63" eb="65">
      <t>カンロ</t>
    </rPh>
    <rPh sb="66" eb="68">
      <t>フセツ</t>
    </rPh>
    <rPh sb="68" eb="69">
      <t>カ</t>
    </rPh>
    <rPh sb="71" eb="73">
      <t>ネンジ</t>
    </rPh>
    <rPh sb="73" eb="74">
      <t>テキ</t>
    </rPh>
    <rPh sb="75" eb="77">
      <t>ジッシ</t>
    </rPh>
    <rPh sb="84" eb="86">
      <t>カンロ</t>
    </rPh>
    <rPh sb="86" eb="88">
      <t>コウシン</t>
    </rPh>
    <rPh sb="89" eb="91">
      <t>ネンカン</t>
    </rPh>
    <rPh sb="93" eb="95">
      <t>ミマン</t>
    </rPh>
    <rPh sb="96" eb="98">
      <t>コウシン</t>
    </rPh>
    <rPh sb="103" eb="105">
      <t>ゲンイン</t>
    </rPh>
    <rPh sb="111" eb="112">
      <t>マタ</t>
    </rPh>
    <rPh sb="115" eb="116">
      <t>ショ</t>
    </rPh>
    <rPh sb="117" eb="119">
      <t>ジョウスイ</t>
    </rPh>
    <rPh sb="119" eb="121">
      <t>シセツ</t>
    </rPh>
    <rPh sb="124" eb="126">
      <t>ヨコタ</t>
    </rPh>
    <rPh sb="126" eb="128">
      <t>ジョウスイ</t>
    </rPh>
    <rPh sb="128" eb="129">
      <t>ジョウ</t>
    </rPh>
    <rPh sb="130" eb="132">
      <t>タイヨウ</t>
    </rPh>
    <rPh sb="132" eb="134">
      <t>ネンスウ</t>
    </rPh>
    <rPh sb="135" eb="137">
      <t>ケイカ</t>
    </rPh>
    <rPh sb="144" eb="146">
      <t>キュウスイ</t>
    </rPh>
    <rPh sb="146" eb="148">
      <t>ジンコウ</t>
    </rPh>
    <rPh sb="149" eb="151">
      <t>ゲンショウ</t>
    </rPh>
    <rPh sb="152" eb="154">
      <t>ソウスイ</t>
    </rPh>
    <rPh sb="154" eb="155">
      <t>リョウ</t>
    </rPh>
    <rPh sb="156" eb="157">
      <t>ヘ</t>
    </rPh>
    <rPh sb="161" eb="162">
      <t>ナカ</t>
    </rPh>
    <rPh sb="163" eb="165">
      <t>シセツ</t>
    </rPh>
    <rPh sb="166" eb="168">
      <t>キボ</t>
    </rPh>
    <rPh sb="168" eb="170">
      <t>シュクショウ</t>
    </rPh>
    <rPh sb="173" eb="175">
      <t>ケントウ</t>
    </rPh>
    <rPh sb="191" eb="194">
      <t>ショウライテキ</t>
    </rPh>
    <rPh sb="196" eb="199">
      <t>バッポンテキ</t>
    </rPh>
    <rPh sb="200" eb="202">
      <t>キカン</t>
    </rPh>
    <rPh sb="202" eb="204">
      <t>カンロ</t>
    </rPh>
    <rPh sb="205" eb="207">
      <t>コウシン</t>
    </rPh>
    <rPh sb="207" eb="209">
      <t>ケイカク</t>
    </rPh>
    <rPh sb="210" eb="213">
      <t>ジョウスイジョウ</t>
    </rPh>
    <rPh sb="214" eb="216">
      <t>リヨウ</t>
    </rPh>
    <rPh sb="216" eb="218">
      <t>ホウホウ</t>
    </rPh>
    <rPh sb="221" eb="223">
      <t>ミナオ</t>
    </rPh>
    <rPh sb="227" eb="230">
      <t>ジギョウヒ</t>
    </rPh>
    <rPh sb="231" eb="234">
      <t>ヘイジュンカ</t>
    </rPh>
    <rPh sb="235" eb="236">
      <t>ハカ</t>
    </rPh>
    <rPh sb="240" eb="242">
      <t>コウシン</t>
    </rPh>
    <rPh sb="243" eb="244">
      <t>オコナ</t>
    </rPh>
    <rPh sb="245" eb="247">
      <t>ヒツヨウ</t>
    </rPh>
    <phoneticPr fontId="4"/>
  </si>
  <si>
    <t>　今年度においては、安定した水源がないため天候により経営が左右され、特に夏場の水不足による他町からの受水費用が増加したことが要因で赤字となりました。又、収益では給水人口の減少などに伴い給水収益が毎年減少しています。
　すべての施設において、法定耐用年数以上の資産が多く又、健全経営を維持するためにも水源の確保とともに平成２８年度に策定したアセットマネジメントを基に料金の改正も視野に入れながら収益の確保が必要となります。</t>
    <rPh sb="1" eb="4">
      <t>コンネンド</t>
    </rPh>
    <rPh sb="10" eb="12">
      <t>アンテイ</t>
    </rPh>
    <rPh sb="14" eb="16">
      <t>スイゲン</t>
    </rPh>
    <rPh sb="21" eb="23">
      <t>テンコウ</t>
    </rPh>
    <rPh sb="26" eb="28">
      <t>ケイエイ</t>
    </rPh>
    <rPh sb="29" eb="31">
      <t>サユウ</t>
    </rPh>
    <rPh sb="34" eb="35">
      <t>トク</t>
    </rPh>
    <rPh sb="36" eb="38">
      <t>ナツバ</t>
    </rPh>
    <rPh sb="39" eb="40">
      <t>ミズ</t>
    </rPh>
    <rPh sb="40" eb="42">
      <t>フソク</t>
    </rPh>
    <rPh sb="45" eb="46">
      <t>タ</t>
    </rPh>
    <rPh sb="46" eb="47">
      <t>チョウ</t>
    </rPh>
    <rPh sb="50" eb="52">
      <t>ジュスイ</t>
    </rPh>
    <rPh sb="52" eb="54">
      <t>ヒヨウ</t>
    </rPh>
    <rPh sb="55" eb="57">
      <t>ゾウカ</t>
    </rPh>
    <rPh sb="62" eb="64">
      <t>ヨウイン</t>
    </rPh>
    <rPh sb="65" eb="67">
      <t>アカジ</t>
    </rPh>
    <rPh sb="67" eb="68">
      <t>ソンキン</t>
    </rPh>
    <rPh sb="74" eb="75">
      <t>マタ</t>
    </rPh>
    <rPh sb="76" eb="78">
      <t>シュウエキ</t>
    </rPh>
    <rPh sb="80" eb="82">
      <t>キュウスイ</t>
    </rPh>
    <rPh sb="82" eb="84">
      <t>ジンコウ</t>
    </rPh>
    <rPh sb="85" eb="87">
      <t>ゲンショウ</t>
    </rPh>
    <rPh sb="90" eb="91">
      <t>トモナ</t>
    </rPh>
    <rPh sb="92" eb="94">
      <t>キュウスイ</t>
    </rPh>
    <rPh sb="94" eb="96">
      <t>シュウエキ</t>
    </rPh>
    <rPh sb="97" eb="99">
      <t>マイトシ</t>
    </rPh>
    <rPh sb="99" eb="101">
      <t>ゲンショウ</t>
    </rPh>
    <rPh sb="113" eb="115">
      <t>シセツ</t>
    </rPh>
    <rPh sb="120" eb="122">
      <t>ホウテイ</t>
    </rPh>
    <rPh sb="122" eb="124">
      <t>タイヨウ</t>
    </rPh>
    <rPh sb="124" eb="126">
      <t>ネンスウ</t>
    </rPh>
    <rPh sb="126" eb="128">
      <t>イジョウ</t>
    </rPh>
    <rPh sb="129" eb="131">
      <t>シサン</t>
    </rPh>
    <rPh sb="132" eb="133">
      <t>オオ</t>
    </rPh>
    <rPh sb="134" eb="135">
      <t>マタ</t>
    </rPh>
    <rPh sb="136" eb="138">
      <t>ケンゼン</t>
    </rPh>
    <rPh sb="138" eb="140">
      <t>ケイエイ</t>
    </rPh>
    <rPh sb="141" eb="143">
      <t>イジ</t>
    </rPh>
    <rPh sb="149" eb="151">
      <t>スイゲン</t>
    </rPh>
    <rPh sb="152" eb="154">
      <t>カクホ</t>
    </rPh>
    <rPh sb="158" eb="160">
      <t>ヘイセイ</t>
    </rPh>
    <rPh sb="162" eb="164">
      <t>ネンド</t>
    </rPh>
    <rPh sb="165" eb="167">
      <t>サクテイ</t>
    </rPh>
    <rPh sb="180" eb="181">
      <t>モト</t>
    </rPh>
    <rPh sb="182" eb="184">
      <t>リョウキン</t>
    </rPh>
    <rPh sb="185" eb="187">
      <t>カイセイ</t>
    </rPh>
    <rPh sb="188" eb="190">
      <t>シヤ</t>
    </rPh>
    <rPh sb="191" eb="192">
      <t>イ</t>
    </rPh>
    <rPh sb="196" eb="198">
      <t>シュウエキ</t>
    </rPh>
    <rPh sb="199" eb="201">
      <t>カクホ</t>
    </rPh>
    <rPh sb="202" eb="204">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</si>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</sst>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0.74</c:v>
                </c:pt>
                <c:pt idx="1">
                  <c:v>0.45</c:v>
                </c:pt>
                <c:pt idx="2">
                  <c:v>0.38</c:v>
                </c:pt>
                <c:pt idx="3">
                  <c:v>0.24</c:v>
                </c:pt>
                <c:pt idx="4">
                  <c:v>0.27</c:v>
                </c:pt>
              </c:numCache>
            </c:numRef>
          </c:val>
        </c:ser>
        <c:dLbls>
          <c:showLegendKey val="0"/>
          <c:showVal val="0"/>
          <c:showCatName val="0"/>
          <c:showSerName val="0"/>
          <c:showPercent val="0"/>
          <c:showBubbleSize val="0"/>
        </c:dLbls>
        <c:gapWidth val="150"/>
        <c:axId val="187523576"/>
        <c:axId val="18785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0.47</c:v>
                </c:pt>
              </c:numCache>
            </c:numRef>
          </c:val>
          <c:smooth val="0"/>
        </c:ser>
        <c:dLbls>
          <c:showLegendKey val="0"/>
          <c:showVal val="0"/>
          <c:showCatName val="0"/>
          <c:showSerName val="0"/>
          <c:showPercent val="0"/>
          <c:showBubbleSize val="0"/>
        </c:dLbls>
        <c:marker val="1"/>
        <c:smooth val="0"/>
        <c:axId val="187523576"/>
        <c:axId val="187852528"/>
      </c:lineChart>
      <c:dateAx>
        <c:axId val="187523576"/>
        <c:scaling>
          <c:orientation val="minMax"/>
        </c:scaling>
        <c:delete val="1"/>
        <c:axPos val="b"/>
        <c:numFmt formatCode="ge" sourceLinked="1"/>
        <c:majorTickMark val="none"/>
        <c:minorTickMark val="none"/>
        <c:tickLblPos val="none"/>
        <c:crossAx val="187852528"/>
        <c:crosses val="autoZero"/>
        <c:auto val="1"/>
        <c:lblOffset val="100"/>
        <c:baseTimeUnit val="years"/>
      </c:dateAx>
      <c:valAx>
        <c:axId val="18785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2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58.21</c:v>
                </c:pt>
                <c:pt idx="1">
                  <c:v>59.28</c:v>
                </c:pt>
                <c:pt idx="2">
                  <c:v>56.58</c:v>
                </c:pt>
                <c:pt idx="3">
                  <c:v>55.05</c:v>
                </c:pt>
                <c:pt idx="4">
                  <c:v>55.37</c:v>
                </c:pt>
              </c:numCache>
            </c:numRef>
          </c:val>
        </c:ser>
        <c:dLbls>
          <c:showLegendKey val="0"/>
          <c:showVal val="0"/>
          <c:showCatName val="0"/>
          <c:showSerName val="0"/>
          <c:showPercent val="0"/>
          <c:showBubbleSize val="0"/>
        </c:dLbls>
        <c:gapWidth val="150"/>
        <c:axId val="188369624"/>
        <c:axId val="1883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54.24</c:v>
                </c:pt>
              </c:numCache>
            </c:numRef>
          </c:val>
          <c:smooth val="0"/>
        </c:ser>
        <c:dLbls>
          <c:showLegendKey val="0"/>
          <c:showVal val="0"/>
          <c:showCatName val="0"/>
          <c:showSerName val="0"/>
          <c:showPercent val="0"/>
          <c:showBubbleSize val="0"/>
        </c:dLbls>
        <c:marker val="1"/>
        <c:smooth val="0"/>
        <c:axId val="188369624"/>
        <c:axId val="188370016"/>
      </c:lineChart>
      <c:dateAx>
        <c:axId val="188369624"/>
        <c:scaling>
          <c:orientation val="minMax"/>
        </c:scaling>
        <c:delete val="1"/>
        <c:axPos val="b"/>
        <c:numFmt formatCode="ge" sourceLinked="1"/>
        <c:majorTickMark val="none"/>
        <c:minorTickMark val="none"/>
        <c:tickLblPos val="none"/>
        <c:crossAx val="188370016"/>
        <c:crosses val="autoZero"/>
        <c:auto val="1"/>
        <c:lblOffset val="100"/>
        <c:baseTimeUnit val="years"/>
      </c:dateAx>
      <c:valAx>
        <c:axId val="1883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81.58</c:v>
                </c:pt>
                <c:pt idx="1">
                  <c:v>78.709999999999994</c:v>
                </c:pt>
                <c:pt idx="2">
                  <c:v>78.5</c:v>
                </c:pt>
                <c:pt idx="3">
                  <c:v>79.2</c:v>
                </c:pt>
                <c:pt idx="4">
                  <c:v>78.959999999999994</c:v>
                </c:pt>
              </c:numCache>
            </c:numRef>
          </c:val>
        </c:ser>
        <c:dLbls>
          <c:showLegendKey val="0"/>
          <c:showVal val="0"/>
          <c:showCatName val="0"/>
          <c:showSerName val="0"/>
          <c:showPercent val="0"/>
          <c:showBubbleSize val="0"/>
        </c:dLbls>
        <c:gapWidth val="150"/>
        <c:axId val="188371192"/>
        <c:axId val="1886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81.680000000000007</c:v>
                </c:pt>
              </c:numCache>
            </c:numRef>
          </c:val>
          <c:smooth val="0"/>
        </c:ser>
        <c:dLbls>
          <c:showLegendKey val="0"/>
          <c:showVal val="0"/>
          <c:showCatName val="0"/>
          <c:showSerName val="0"/>
          <c:showPercent val="0"/>
          <c:showBubbleSize val="0"/>
        </c:dLbls>
        <c:marker val="1"/>
        <c:smooth val="0"/>
        <c:axId val="188371192"/>
        <c:axId val="188600320"/>
      </c:lineChart>
      <c:dateAx>
        <c:axId val="188371192"/>
        <c:scaling>
          <c:orientation val="minMax"/>
        </c:scaling>
        <c:delete val="1"/>
        <c:axPos val="b"/>
        <c:numFmt formatCode="ge" sourceLinked="1"/>
        <c:majorTickMark val="none"/>
        <c:minorTickMark val="none"/>
        <c:tickLblPos val="none"/>
        <c:crossAx val="188600320"/>
        <c:crosses val="autoZero"/>
        <c:auto val="1"/>
        <c:lblOffset val="100"/>
        <c:baseTimeUnit val="years"/>
      </c:dateAx>
      <c:valAx>
        <c:axId val="1886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101.24</c:v>
                </c:pt>
                <c:pt idx="1">
                  <c:v>100.85</c:v>
                </c:pt>
                <c:pt idx="2">
                  <c:v>96.11</c:v>
                </c:pt>
                <c:pt idx="3">
                  <c:v>97.9</c:v>
                </c:pt>
                <c:pt idx="4">
                  <c:v>88.52</c:v>
                </c:pt>
              </c:numCache>
            </c:numRef>
          </c:val>
        </c:ser>
        <c:dLbls>
          <c:showLegendKey val="0"/>
          <c:showVal val="0"/>
          <c:showCatName val="0"/>
          <c:showSerName val="0"/>
          <c:showPercent val="0"/>
          <c:showBubbleSize val="0"/>
        </c:dLbls>
        <c:gapWidth val="150"/>
        <c:axId val="187981760"/>
        <c:axId val="1879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111.34</c:v>
                </c:pt>
              </c:numCache>
            </c:numRef>
          </c:val>
          <c:smooth val="0"/>
        </c:ser>
        <c:dLbls>
          <c:showLegendKey val="0"/>
          <c:showVal val="0"/>
          <c:showCatName val="0"/>
          <c:showSerName val="0"/>
          <c:showPercent val="0"/>
          <c:showBubbleSize val="0"/>
        </c:dLbls>
        <c:marker val="1"/>
        <c:smooth val="0"/>
        <c:axId val="187981760"/>
        <c:axId val="187982144"/>
      </c:lineChart>
      <c:dateAx>
        <c:axId val="187981760"/>
        <c:scaling>
          <c:orientation val="minMax"/>
        </c:scaling>
        <c:delete val="1"/>
        <c:axPos val="b"/>
        <c:numFmt formatCode="ge" sourceLinked="1"/>
        <c:majorTickMark val="none"/>
        <c:minorTickMark val="none"/>
        <c:tickLblPos val="none"/>
        <c:crossAx val="187982144"/>
        <c:crosses val="autoZero"/>
        <c:auto val="1"/>
        <c:lblOffset val="100"/>
        <c:baseTimeUnit val="years"/>
      </c:dateAx>
      <c:valAx>
        <c:axId val="18798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9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55.01</c:v>
                </c:pt>
                <c:pt idx="1">
                  <c:v>57.2</c:v>
                </c:pt>
                <c:pt idx="2">
                  <c:v>60.13</c:v>
                </c:pt>
                <c:pt idx="3">
                  <c:v>62.13</c:v>
                </c:pt>
                <c:pt idx="4">
                  <c:v>64.180000000000007</c:v>
                </c:pt>
              </c:numCache>
            </c:numRef>
          </c:val>
        </c:ser>
        <c:dLbls>
          <c:showLegendKey val="0"/>
          <c:showVal val="0"/>
          <c:showCatName val="0"/>
          <c:showSerName val="0"/>
          <c:showPercent val="0"/>
          <c:showBubbleSize val="0"/>
        </c:dLbls>
        <c:gapWidth val="150"/>
        <c:axId val="188020232"/>
        <c:axId val="18802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48.14</c:v>
                </c:pt>
              </c:numCache>
            </c:numRef>
          </c:val>
          <c:smooth val="0"/>
        </c:ser>
        <c:dLbls>
          <c:showLegendKey val="0"/>
          <c:showVal val="0"/>
          <c:showCatName val="0"/>
          <c:showSerName val="0"/>
          <c:showPercent val="0"/>
          <c:showBubbleSize val="0"/>
        </c:dLbls>
        <c:marker val="1"/>
        <c:smooth val="0"/>
        <c:axId val="188020232"/>
        <c:axId val="188020616"/>
      </c:lineChart>
      <c:dateAx>
        <c:axId val="188020232"/>
        <c:scaling>
          <c:orientation val="minMax"/>
        </c:scaling>
        <c:delete val="1"/>
        <c:axPos val="b"/>
        <c:numFmt formatCode="ge" sourceLinked="1"/>
        <c:majorTickMark val="none"/>
        <c:minorTickMark val="none"/>
        <c:tickLblPos val="none"/>
        <c:crossAx val="188020616"/>
        <c:crosses val="autoZero"/>
        <c:auto val="1"/>
        <c:lblOffset val="100"/>
        <c:baseTimeUnit val="years"/>
      </c:dateAx>
      <c:valAx>
        <c:axId val="18802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2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58.23</c:v>
                </c:pt>
                <c:pt idx="1">
                  <c:v>57.81</c:v>
                </c:pt>
                <c:pt idx="2">
                  <c:v>57.33</c:v>
                </c:pt>
                <c:pt idx="3">
                  <c:v>57.09</c:v>
                </c:pt>
                <c:pt idx="4">
                  <c:v>56.94</c:v>
                </c:pt>
              </c:numCache>
            </c:numRef>
          </c:val>
        </c:ser>
        <c:dLbls>
          <c:showLegendKey val="0"/>
          <c:showVal val="0"/>
          <c:showCatName val="0"/>
          <c:showSerName val="0"/>
          <c:showPercent val="0"/>
          <c:showBubbleSize val="0"/>
        </c:dLbls>
        <c:gapWidth val="150"/>
        <c:axId val="187241064"/>
        <c:axId val="18724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11.13</c:v>
                </c:pt>
              </c:numCache>
            </c:numRef>
          </c:val>
          <c:smooth val="0"/>
        </c:ser>
        <c:dLbls>
          <c:showLegendKey val="0"/>
          <c:showVal val="0"/>
          <c:showCatName val="0"/>
          <c:showSerName val="0"/>
          <c:showPercent val="0"/>
          <c:showBubbleSize val="0"/>
        </c:dLbls>
        <c:marker val="1"/>
        <c:smooth val="0"/>
        <c:axId val="187241064"/>
        <c:axId val="187241456"/>
      </c:lineChart>
      <c:dateAx>
        <c:axId val="187241064"/>
        <c:scaling>
          <c:orientation val="minMax"/>
        </c:scaling>
        <c:delete val="1"/>
        <c:axPos val="b"/>
        <c:numFmt formatCode="ge" sourceLinked="1"/>
        <c:majorTickMark val="none"/>
        <c:minorTickMark val="none"/>
        <c:tickLblPos val="none"/>
        <c:crossAx val="187241456"/>
        <c:crosses val="autoZero"/>
        <c:auto val="1"/>
        <c:lblOffset val="100"/>
        <c:baseTimeUnit val="years"/>
      </c:dateAx>
      <c:valAx>
        <c:axId val="18724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4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quot;-&quot;">
                  <c:v>9.56</c:v>
                </c:pt>
              </c:numCache>
            </c:numRef>
          </c:val>
        </c:ser>
        <c:dLbls>
          <c:showLegendKey val="0"/>
          <c:showVal val="0"/>
          <c:showCatName val="0"/>
          <c:showSerName val="0"/>
          <c:showPercent val="0"/>
          <c:showBubbleSize val="0"/>
        </c:dLbls>
        <c:gapWidth val="150"/>
        <c:axId val="188242824"/>
        <c:axId val="18824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10.130000000000001</c:v>
                </c:pt>
              </c:numCache>
            </c:numRef>
          </c:val>
          <c:smooth val="0"/>
        </c:ser>
        <c:dLbls>
          <c:showLegendKey val="0"/>
          <c:showVal val="0"/>
          <c:showCatName val="0"/>
          <c:showSerName val="0"/>
          <c:showPercent val="0"/>
          <c:showBubbleSize val="0"/>
        </c:dLbls>
        <c:marker val="1"/>
        <c:smooth val="0"/>
        <c:axId val="188242824"/>
        <c:axId val="188243216"/>
      </c:lineChart>
      <c:dateAx>
        <c:axId val="188242824"/>
        <c:scaling>
          <c:orientation val="minMax"/>
        </c:scaling>
        <c:delete val="1"/>
        <c:axPos val="b"/>
        <c:numFmt formatCode="ge" sourceLinked="1"/>
        <c:majorTickMark val="none"/>
        <c:minorTickMark val="none"/>
        <c:tickLblPos val="none"/>
        <c:crossAx val="188243216"/>
        <c:crosses val="autoZero"/>
        <c:auto val="1"/>
        <c:lblOffset val="100"/>
        <c:baseTimeUnit val="years"/>
      </c:dateAx>
      <c:valAx>
        <c:axId val="18824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24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859.64</c:v>
                </c:pt>
                <c:pt idx="1">
                  <c:v>2365.88</c:v>
                </c:pt>
                <c:pt idx="2">
                  <c:v>307.3</c:v>
                </c:pt>
                <c:pt idx="3">
                  <c:v>232.8</c:v>
                </c:pt>
                <c:pt idx="4">
                  <c:v>185.89</c:v>
                </c:pt>
              </c:numCache>
            </c:numRef>
          </c:val>
        </c:ser>
        <c:dLbls>
          <c:showLegendKey val="0"/>
          <c:showVal val="0"/>
          <c:showCatName val="0"/>
          <c:showSerName val="0"/>
          <c:showPercent val="0"/>
          <c:showBubbleSize val="0"/>
        </c:dLbls>
        <c:gapWidth val="150"/>
        <c:axId val="188244392"/>
        <c:axId val="18824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388.67</c:v>
                </c:pt>
              </c:numCache>
            </c:numRef>
          </c:val>
          <c:smooth val="0"/>
        </c:ser>
        <c:dLbls>
          <c:showLegendKey val="0"/>
          <c:showVal val="0"/>
          <c:showCatName val="0"/>
          <c:showSerName val="0"/>
          <c:showPercent val="0"/>
          <c:showBubbleSize val="0"/>
        </c:dLbls>
        <c:marker val="1"/>
        <c:smooth val="0"/>
        <c:axId val="188244392"/>
        <c:axId val="188244784"/>
      </c:lineChart>
      <c:dateAx>
        <c:axId val="188244392"/>
        <c:scaling>
          <c:orientation val="minMax"/>
        </c:scaling>
        <c:delete val="1"/>
        <c:axPos val="b"/>
        <c:numFmt formatCode="ge" sourceLinked="1"/>
        <c:majorTickMark val="none"/>
        <c:minorTickMark val="none"/>
        <c:tickLblPos val="none"/>
        <c:crossAx val="188244784"/>
        <c:crosses val="autoZero"/>
        <c:auto val="1"/>
        <c:lblOffset val="100"/>
        <c:baseTimeUnit val="years"/>
      </c:dateAx>
      <c:valAx>
        <c:axId val="18824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24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275.85000000000002</c:v>
                </c:pt>
                <c:pt idx="1">
                  <c:v>266.14</c:v>
                </c:pt>
                <c:pt idx="2">
                  <c:v>262.16000000000003</c:v>
                </c:pt>
                <c:pt idx="3">
                  <c:v>246.8</c:v>
                </c:pt>
                <c:pt idx="4">
                  <c:v>235.71</c:v>
                </c:pt>
              </c:numCache>
            </c:numRef>
          </c:val>
        </c:ser>
        <c:dLbls>
          <c:showLegendKey val="0"/>
          <c:showVal val="0"/>
          <c:showCatName val="0"/>
          <c:showSerName val="0"/>
          <c:showPercent val="0"/>
          <c:showBubbleSize val="0"/>
        </c:dLbls>
        <c:gapWidth val="150"/>
        <c:axId val="188245960"/>
        <c:axId val="18824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422.5</c:v>
                </c:pt>
              </c:numCache>
            </c:numRef>
          </c:val>
          <c:smooth val="0"/>
        </c:ser>
        <c:dLbls>
          <c:showLegendKey val="0"/>
          <c:showVal val="0"/>
          <c:showCatName val="0"/>
          <c:showSerName val="0"/>
          <c:showPercent val="0"/>
          <c:showBubbleSize val="0"/>
        </c:dLbls>
        <c:marker val="1"/>
        <c:smooth val="0"/>
        <c:axId val="188245960"/>
        <c:axId val="188246352"/>
      </c:lineChart>
      <c:dateAx>
        <c:axId val="188245960"/>
        <c:scaling>
          <c:orientation val="minMax"/>
        </c:scaling>
        <c:delete val="1"/>
        <c:axPos val="b"/>
        <c:numFmt formatCode="ge" sourceLinked="1"/>
        <c:majorTickMark val="none"/>
        <c:minorTickMark val="none"/>
        <c:tickLblPos val="none"/>
        <c:crossAx val="188246352"/>
        <c:crosses val="autoZero"/>
        <c:auto val="1"/>
        <c:lblOffset val="100"/>
        <c:baseTimeUnit val="years"/>
      </c:dateAx>
      <c:valAx>
        <c:axId val="18824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2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100.04</c:v>
                </c:pt>
                <c:pt idx="1">
                  <c:v>98.03</c:v>
                </c:pt>
                <c:pt idx="2">
                  <c:v>94.7</c:v>
                </c:pt>
                <c:pt idx="3">
                  <c:v>95.89</c:v>
                </c:pt>
                <c:pt idx="4">
                  <c:v>87.37</c:v>
                </c:pt>
              </c:numCache>
            </c:numRef>
          </c:val>
        </c:ser>
        <c:dLbls>
          <c:showLegendKey val="0"/>
          <c:showVal val="0"/>
          <c:showCatName val="0"/>
          <c:showSerName val="0"/>
          <c:showPercent val="0"/>
          <c:showBubbleSize val="0"/>
        </c:dLbls>
        <c:gapWidth val="150"/>
        <c:axId val="187244200"/>
        <c:axId val="1883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101.64</c:v>
                </c:pt>
              </c:numCache>
            </c:numRef>
          </c:val>
          <c:smooth val="0"/>
        </c:ser>
        <c:dLbls>
          <c:showLegendKey val="0"/>
          <c:showVal val="0"/>
          <c:showCatName val="0"/>
          <c:showSerName val="0"/>
          <c:showPercent val="0"/>
          <c:showBubbleSize val="0"/>
        </c:dLbls>
        <c:marker val="1"/>
        <c:smooth val="0"/>
        <c:axId val="187244200"/>
        <c:axId val="188368448"/>
      </c:lineChart>
      <c:dateAx>
        <c:axId val="187244200"/>
        <c:scaling>
          <c:orientation val="minMax"/>
        </c:scaling>
        <c:delete val="1"/>
        <c:axPos val="b"/>
        <c:numFmt formatCode="ge" sourceLinked="1"/>
        <c:majorTickMark val="none"/>
        <c:minorTickMark val="none"/>
        <c:tickLblPos val="none"/>
        <c:crossAx val="188368448"/>
        <c:crosses val="autoZero"/>
        <c:auto val="1"/>
        <c:lblOffset val="100"/>
        <c:baseTimeUnit val="years"/>
      </c:dateAx>
      <c:valAx>
        <c:axId val="1883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4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135.31</c:v>
                </c:pt>
                <c:pt idx="1">
                  <c:v>138.38999999999999</c:v>
                </c:pt>
                <c:pt idx="2">
                  <c:v>144.6</c:v>
                </c:pt>
                <c:pt idx="3">
                  <c:v>145.19</c:v>
                </c:pt>
                <c:pt idx="4">
                  <c:v>156.44</c:v>
                </c:pt>
              </c:numCache>
            </c:numRef>
          </c:val>
        </c:ser>
        <c:dLbls>
          <c:showLegendKey val="0"/>
          <c:showVal val="0"/>
          <c:showCatName val="0"/>
          <c:showSerName val="0"/>
          <c:showPercent val="0"/>
          <c:showBubbleSize val="0"/>
        </c:dLbls>
        <c:gapWidth val="150"/>
        <c:axId val="187243808"/>
        <c:axId val="18724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179.16</c:v>
                </c:pt>
              </c:numCache>
            </c:numRef>
          </c:val>
          <c:smooth val="0"/>
        </c:ser>
        <c:dLbls>
          <c:showLegendKey val="0"/>
          <c:showVal val="0"/>
          <c:showCatName val="0"/>
          <c:showSerName val="0"/>
          <c:showPercent val="0"/>
          <c:showBubbleSize val="0"/>
        </c:dLbls>
        <c:marker val="1"/>
        <c:smooth val="0"/>
        <c:axId val="187243808"/>
        <c:axId val="187243416"/>
      </c:lineChart>
      <c:dateAx>
        <c:axId val="187243808"/>
        <c:scaling>
          <c:orientation val="minMax"/>
        </c:scaling>
        <c:delete val="1"/>
        <c:axPos val="b"/>
        <c:numFmt formatCode="ge" sourceLinked="1"/>
        <c:majorTickMark val="none"/>
        <c:minorTickMark val="none"/>
        <c:tickLblPos val="none"/>
        <c:crossAx val="187243416"/>
        <c:crosses val="autoZero"/>
        <c:auto val="1"/>
        <c:lblOffset val="100"/>
        <c:baseTimeUnit val="years"/>
      </c:dateAx>
      <c:valAx>
        <c:axId val="18724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90" zoomScaleNormal="90" workbookViewId="0">
      <selection activeCell="AD8" sqref="AD8:AJ8"/>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和歌山県　湯浅町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12500</v>
      </c>
      <c r="AM8" s="61"/>
      <c r="AN8" s="61"/>
      <c r="AO8" s="61"/>
      <c r="AP8" s="61"/>
      <c r="AQ8" s="61"/>
      <c r="AR8" s="61"/>
      <c r="AS8" s="61"/>
      <c r="AT8" s="51">
        <f>データ!$S$6</f>
        <v>20.8</v>
      </c>
      <c r="AU8" s="52"/>
      <c r="AV8" s="52"/>
      <c r="AW8" s="52"/>
      <c r="AX8" s="52"/>
      <c r="AY8" s="52"/>
      <c r="AZ8" s="52"/>
      <c r="BA8" s="52"/>
      <c r="BB8" s="53">
        <f>データ!$T$6</f>
        <v>600.96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51.37</v>
      </c>
      <c r="J10" s="52"/>
      <c r="K10" s="52"/>
      <c r="L10" s="52"/>
      <c r="M10" s="52"/>
      <c r="N10" s="52"/>
      <c r="O10" s="64"/>
      <c r="P10" s="53">
        <f>データ!$P$6</f>
        <v>99.8</v>
      </c>
      <c r="Q10" s="53"/>
      <c r="R10" s="53"/>
      <c r="S10" s="53"/>
      <c r="T10" s="53"/>
      <c r="U10" s="53"/>
      <c r="V10" s="53"/>
      <c r="W10" s="61">
        <f>データ!$Q$6</f>
        <v>2393</v>
      </c>
      <c r="X10" s="61"/>
      <c r="Y10" s="61"/>
      <c r="Z10" s="61"/>
      <c r="AA10" s="61"/>
      <c r="AB10" s="61"/>
      <c r="AC10" s="61"/>
      <c r="AD10" s="2"/>
      <c r="AE10" s="2"/>
      <c r="AF10" s="2"/>
      <c r="AG10" s="2"/>
      <c r="AH10" s="5"/>
      <c r="AI10" s="5"/>
      <c r="AJ10" s="5"/>
      <c r="AK10" s="5"/>
      <c r="AL10" s="61">
        <f>データ!$U$6</f>
        <v>14839</v>
      </c>
      <c r="AM10" s="61"/>
      <c r="AN10" s="61"/>
      <c r="AO10" s="61"/>
      <c r="AP10" s="61"/>
      <c r="AQ10" s="61"/>
      <c r="AR10" s="61"/>
      <c r="AS10" s="61"/>
      <c r="AT10" s="51">
        <f>データ!$V$6</f>
        <v>23.64</v>
      </c>
      <c r="AU10" s="52"/>
      <c r="AV10" s="52"/>
      <c r="AW10" s="52"/>
      <c r="AX10" s="52"/>
      <c r="AY10" s="52"/>
      <c r="AZ10" s="52"/>
      <c r="BA10" s="52"/>
      <c r="BB10" s="53">
        <f>データ!$W$6</f>
        <v>627.71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303615</v>
      </c>
      <c r="D6" s="34">
        <f t="shared" si="3"/>
        <v>46</v>
      </c>
      <c r="E6" s="34">
        <f t="shared" si="3"/>
        <v>1</v>
      </c>
      <c r="F6" s="34">
        <f t="shared" si="3"/>
        <v>0</v>
      </c>
      <c r="G6" s="34">
        <f t="shared" si="3"/>
        <v>1</v>
      </c>
      <c r="H6" s="34" t="str">
        <f t="shared" si="3"/>
        <v>和歌山県　湯浅町</v>
      </c>
      <c r="I6" s="34" t="str">
        <f t="shared" si="3"/>
        <v>法適用</v>
      </c>
      <c r="J6" s="34" t="str">
        <f t="shared" si="3"/>
        <v>水道事業</v>
      </c>
      <c r="K6" s="34" t="str">
        <f t="shared" si="3"/>
        <v>末端給水事業</v>
      </c>
      <c r="L6" s="34" t="str">
        <f t="shared" si="3"/>
        <v>A7</v>
      </c>
      <c r="M6" s="34">
        <f t="shared" si="3"/>
        <v>0</v>
      </c>
      <c r="N6" s="35" t="str">
        <f t="shared" si="3"/>
        <v>-</v>
      </c>
      <c r="O6" s="35">
        <f t="shared" si="3"/>
        <v>51.37</v>
      </c>
      <c r="P6" s="35">
        <f t="shared" si="3"/>
        <v>99.8</v>
      </c>
      <c r="Q6" s="35">
        <f t="shared" si="3"/>
        <v>2393</v>
      </c>
      <c r="R6" s="35">
        <f t="shared" si="3"/>
        <v>12500</v>
      </c>
      <c r="S6" s="35">
        <f t="shared" si="3"/>
        <v>20.8</v>
      </c>
      <c r="T6" s="35">
        <f t="shared" si="3"/>
        <v>600.96</v>
      </c>
      <c r="U6" s="35">
        <f t="shared" si="3"/>
        <v>14839</v>
      </c>
      <c r="V6" s="35">
        <f t="shared" si="3"/>
        <v>23.64</v>
      </c>
      <c r="W6" s="35">
        <f t="shared" si="3"/>
        <v>627.71</v>
      </c>
      <c r="X6" s="36">
        <f>IF(X7="",NA(),X7)</f>
        <v>101.24</v>
      </c>
      <c r="Y6" s="36">
        <f t="shared" ref="Y6:AG6" si="4">IF(Y7="",NA(),Y7)</f>
        <v>100.85</v>
      </c>
      <c r="Z6" s="36">
        <f t="shared" si="4"/>
        <v>96.11</v>
      </c>
      <c r="AA6" s="36">
        <f t="shared" si="4"/>
        <v>97.9</v>
      </c>
      <c r="AB6" s="36">
        <f t="shared" si="4"/>
        <v>88.52</v>
      </c>
      <c r="AC6" s="36">
        <f t="shared" si="4"/>
        <v>107.57</v>
      </c>
      <c r="AD6" s="36">
        <f t="shared" si="4"/>
        <v>106.55</v>
      </c>
      <c r="AE6" s="36">
        <f t="shared" si="4"/>
        <v>110.01</v>
      </c>
      <c r="AF6" s="36">
        <f t="shared" si="4"/>
        <v>111.21</v>
      </c>
      <c r="AG6" s="36">
        <f t="shared" si="4"/>
        <v>111.34</v>
      </c>
      <c r="AH6" s="35" t="str">
        <f>IF(AH7="","",IF(AH7="-","【-】","【"&amp;SUBSTITUTE(TEXT(AH7,"#,##0.00"),"-","△")&amp;"】"))</f>
        <v>【114.35】</v>
      </c>
      <c r="AI6" s="35">
        <f>IF(AI7="",NA(),AI7)</f>
        <v>0</v>
      </c>
      <c r="AJ6" s="35">
        <f t="shared" ref="AJ6:AR6" si="5">IF(AJ7="",NA(),AJ7)</f>
        <v>0</v>
      </c>
      <c r="AK6" s="35">
        <f t="shared" si="5"/>
        <v>0</v>
      </c>
      <c r="AL6" s="35">
        <f t="shared" si="5"/>
        <v>0</v>
      </c>
      <c r="AM6" s="36">
        <f t="shared" si="5"/>
        <v>9.56</v>
      </c>
      <c r="AN6" s="36">
        <f t="shared" si="5"/>
        <v>9.34</v>
      </c>
      <c r="AO6" s="36">
        <f t="shared" si="5"/>
        <v>9.56</v>
      </c>
      <c r="AP6" s="36">
        <f t="shared" si="5"/>
        <v>2.8</v>
      </c>
      <c r="AQ6" s="36">
        <f t="shared" si="5"/>
        <v>1.93</v>
      </c>
      <c r="AR6" s="36">
        <f t="shared" si="5"/>
        <v>10.130000000000001</v>
      </c>
      <c r="AS6" s="35" t="str">
        <f>IF(AS7="","",IF(AS7="-","【-】","【"&amp;SUBSTITUTE(TEXT(AS7,"#,##0.00"),"-","△")&amp;"】"))</f>
        <v>【0.79】</v>
      </c>
      <c r="AT6" s="36">
        <f>IF(AT7="",NA(),AT7)</f>
        <v>859.64</v>
      </c>
      <c r="AU6" s="36">
        <f t="shared" ref="AU6:BC6" si="6">IF(AU7="",NA(),AU7)</f>
        <v>2365.88</v>
      </c>
      <c r="AV6" s="36">
        <f t="shared" si="6"/>
        <v>307.3</v>
      </c>
      <c r="AW6" s="36">
        <f t="shared" si="6"/>
        <v>232.8</v>
      </c>
      <c r="AX6" s="36">
        <f t="shared" si="6"/>
        <v>185.89</v>
      </c>
      <c r="AY6" s="36">
        <f t="shared" si="6"/>
        <v>915.5</v>
      </c>
      <c r="AZ6" s="36">
        <f t="shared" si="6"/>
        <v>963.24</v>
      </c>
      <c r="BA6" s="36">
        <f t="shared" si="6"/>
        <v>381.53</v>
      </c>
      <c r="BB6" s="36">
        <f t="shared" si="6"/>
        <v>391.54</v>
      </c>
      <c r="BC6" s="36">
        <f t="shared" si="6"/>
        <v>388.67</v>
      </c>
      <c r="BD6" s="35" t="str">
        <f>IF(BD7="","",IF(BD7="-","【-】","【"&amp;SUBSTITUTE(TEXT(BD7,"#,##0.00"),"-","△")&amp;"】"))</f>
        <v>【262.87】</v>
      </c>
      <c r="BE6" s="36">
        <f>IF(BE7="",NA(),BE7)</f>
        <v>275.85000000000002</v>
      </c>
      <c r="BF6" s="36">
        <f t="shared" ref="BF6:BN6" si="7">IF(BF7="",NA(),BF7)</f>
        <v>266.14</v>
      </c>
      <c r="BG6" s="36">
        <f t="shared" si="7"/>
        <v>262.16000000000003</v>
      </c>
      <c r="BH6" s="36">
        <f t="shared" si="7"/>
        <v>246.8</v>
      </c>
      <c r="BI6" s="36">
        <f t="shared" si="7"/>
        <v>235.71</v>
      </c>
      <c r="BJ6" s="36">
        <f t="shared" si="7"/>
        <v>404.78</v>
      </c>
      <c r="BK6" s="36">
        <f t="shared" si="7"/>
        <v>400.38</v>
      </c>
      <c r="BL6" s="36">
        <f t="shared" si="7"/>
        <v>393.27</v>
      </c>
      <c r="BM6" s="36">
        <f t="shared" si="7"/>
        <v>386.97</v>
      </c>
      <c r="BN6" s="36">
        <f t="shared" si="7"/>
        <v>422.5</v>
      </c>
      <c r="BO6" s="35" t="str">
        <f>IF(BO7="","",IF(BO7="-","【-】","【"&amp;SUBSTITUTE(TEXT(BO7,"#,##0.00"),"-","△")&amp;"】"))</f>
        <v>【270.87】</v>
      </c>
      <c r="BP6" s="36">
        <f>IF(BP7="",NA(),BP7)</f>
        <v>100.04</v>
      </c>
      <c r="BQ6" s="36">
        <f t="shared" ref="BQ6:BY6" si="8">IF(BQ7="",NA(),BQ7)</f>
        <v>98.03</v>
      </c>
      <c r="BR6" s="36">
        <f t="shared" si="8"/>
        <v>94.7</v>
      </c>
      <c r="BS6" s="36">
        <f t="shared" si="8"/>
        <v>95.89</v>
      </c>
      <c r="BT6" s="36">
        <f t="shared" si="8"/>
        <v>87.37</v>
      </c>
      <c r="BU6" s="36">
        <f t="shared" si="8"/>
        <v>98.07</v>
      </c>
      <c r="BV6" s="36">
        <f t="shared" si="8"/>
        <v>96.56</v>
      </c>
      <c r="BW6" s="36">
        <f t="shared" si="8"/>
        <v>100.47</v>
      </c>
      <c r="BX6" s="36">
        <f t="shared" si="8"/>
        <v>101.72</v>
      </c>
      <c r="BY6" s="36">
        <f t="shared" si="8"/>
        <v>101.64</v>
      </c>
      <c r="BZ6" s="35" t="str">
        <f>IF(BZ7="","",IF(BZ7="-","【-】","【"&amp;SUBSTITUTE(TEXT(BZ7,"#,##0.00"),"-","△")&amp;"】"))</f>
        <v>【105.59】</v>
      </c>
      <c r="CA6" s="36">
        <f>IF(CA7="",NA(),CA7)</f>
        <v>135.31</v>
      </c>
      <c r="CB6" s="36">
        <f t="shared" ref="CB6:CJ6" si="9">IF(CB7="",NA(),CB7)</f>
        <v>138.38999999999999</v>
      </c>
      <c r="CC6" s="36">
        <f t="shared" si="9"/>
        <v>144.6</v>
      </c>
      <c r="CD6" s="36">
        <f t="shared" si="9"/>
        <v>145.19</v>
      </c>
      <c r="CE6" s="36">
        <f t="shared" si="9"/>
        <v>156.44</v>
      </c>
      <c r="CF6" s="36">
        <f t="shared" si="9"/>
        <v>172.26</v>
      </c>
      <c r="CG6" s="36">
        <f t="shared" si="9"/>
        <v>177.14</v>
      </c>
      <c r="CH6" s="36">
        <f t="shared" si="9"/>
        <v>169.82</v>
      </c>
      <c r="CI6" s="36">
        <f t="shared" si="9"/>
        <v>168.2</v>
      </c>
      <c r="CJ6" s="36">
        <f t="shared" si="9"/>
        <v>179.16</v>
      </c>
      <c r="CK6" s="35" t="str">
        <f>IF(CK7="","",IF(CK7="-","【-】","【"&amp;SUBSTITUTE(TEXT(CK7,"#,##0.00"),"-","△")&amp;"】"))</f>
        <v>【163.27】</v>
      </c>
      <c r="CL6" s="36">
        <f>IF(CL7="",NA(),CL7)</f>
        <v>58.21</v>
      </c>
      <c r="CM6" s="36">
        <f t="shared" ref="CM6:CU6" si="10">IF(CM7="",NA(),CM7)</f>
        <v>59.28</v>
      </c>
      <c r="CN6" s="36">
        <f t="shared" si="10"/>
        <v>56.58</v>
      </c>
      <c r="CO6" s="36">
        <f t="shared" si="10"/>
        <v>55.05</v>
      </c>
      <c r="CP6" s="36">
        <f t="shared" si="10"/>
        <v>55.37</v>
      </c>
      <c r="CQ6" s="36">
        <f t="shared" si="10"/>
        <v>55.68</v>
      </c>
      <c r="CR6" s="36">
        <f t="shared" si="10"/>
        <v>55.64</v>
      </c>
      <c r="CS6" s="36">
        <f t="shared" si="10"/>
        <v>55.13</v>
      </c>
      <c r="CT6" s="36">
        <f t="shared" si="10"/>
        <v>54.77</v>
      </c>
      <c r="CU6" s="36">
        <f t="shared" si="10"/>
        <v>54.24</v>
      </c>
      <c r="CV6" s="35" t="str">
        <f>IF(CV7="","",IF(CV7="-","【-】","【"&amp;SUBSTITUTE(TEXT(CV7,"#,##0.00"),"-","△")&amp;"】"))</f>
        <v>【59.94】</v>
      </c>
      <c r="CW6" s="36">
        <f>IF(CW7="",NA(),CW7)</f>
        <v>81.58</v>
      </c>
      <c r="CX6" s="36">
        <f t="shared" ref="CX6:DF6" si="11">IF(CX7="",NA(),CX7)</f>
        <v>78.709999999999994</v>
      </c>
      <c r="CY6" s="36">
        <f t="shared" si="11"/>
        <v>78.5</v>
      </c>
      <c r="CZ6" s="36">
        <f t="shared" si="11"/>
        <v>79.2</v>
      </c>
      <c r="DA6" s="36">
        <f t="shared" si="11"/>
        <v>78.959999999999994</v>
      </c>
      <c r="DB6" s="36">
        <f t="shared" si="11"/>
        <v>83.18</v>
      </c>
      <c r="DC6" s="36">
        <f t="shared" si="11"/>
        <v>83.09</v>
      </c>
      <c r="DD6" s="36">
        <f t="shared" si="11"/>
        <v>83</v>
      </c>
      <c r="DE6" s="36">
        <f t="shared" si="11"/>
        <v>82.89</v>
      </c>
      <c r="DF6" s="36">
        <f t="shared" si="11"/>
        <v>81.680000000000007</v>
      </c>
      <c r="DG6" s="35" t="str">
        <f>IF(DG7="","",IF(DG7="-","【-】","【"&amp;SUBSTITUTE(TEXT(DG7,"#,##0.00"),"-","△")&amp;"】"))</f>
        <v>【90.22】</v>
      </c>
      <c r="DH6" s="36">
        <f>IF(DH7="",NA(),DH7)</f>
        <v>55.01</v>
      </c>
      <c r="DI6" s="36">
        <f t="shared" ref="DI6:DQ6" si="12">IF(DI7="",NA(),DI7)</f>
        <v>57.2</v>
      </c>
      <c r="DJ6" s="36">
        <f t="shared" si="12"/>
        <v>60.13</v>
      </c>
      <c r="DK6" s="36">
        <f t="shared" si="12"/>
        <v>62.13</v>
      </c>
      <c r="DL6" s="36">
        <f t="shared" si="12"/>
        <v>64.180000000000007</v>
      </c>
      <c r="DM6" s="36">
        <f t="shared" si="12"/>
        <v>38.07</v>
      </c>
      <c r="DN6" s="36">
        <f t="shared" si="12"/>
        <v>39.06</v>
      </c>
      <c r="DO6" s="36">
        <f t="shared" si="12"/>
        <v>46.66</v>
      </c>
      <c r="DP6" s="36">
        <f t="shared" si="12"/>
        <v>47.46</v>
      </c>
      <c r="DQ6" s="36">
        <f t="shared" si="12"/>
        <v>48.14</v>
      </c>
      <c r="DR6" s="35" t="str">
        <f>IF(DR7="","",IF(DR7="-","【-】","【"&amp;SUBSTITUTE(TEXT(DR7,"#,##0.00"),"-","△")&amp;"】"))</f>
        <v>【47.91】</v>
      </c>
      <c r="DS6" s="36">
        <f>IF(DS7="",NA(),DS7)</f>
        <v>58.23</v>
      </c>
      <c r="DT6" s="36">
        <f t="shared" ref="DT6:EB6" si="13">IF(DT7="",NA(),DT7)</f>
        <v>57.81</v>
      </c>
      <c r="DU6" s="36">
        <f t="shared" si="13"/>
        <v>57.33</v>
      </c>
      <c r="DV6" s="36">
        <f t="shared" si="13"/>
        <v>57.09</v>
      </c>
      <c r="DW6" s="36">
        <f t="shared" si="13"/>
        <v>56.94</v>
      </c>
      <c r="DX6" s="36">
        <f t="shared" si="13"/>
        <v>7.73</v>
      </c>
      <c r="DY6" s="36">
        <f t="shared" si="13"/>
        <v>8.8699999999999992</v>
      </c>
      <c r="DZ6" s="36">
        <f t="shared" si="13"/>
        <v>9.85</v>
      </c>
      <c r="EA6" s="36">
        <f t="shared" si="13"/>
        <v>9.7100000000000009</v>
      </c>
      <c r="EB6" s="36">
        <f t="shared" si="13"/>
        <v>11.13</v>
      </c>
      <c r="EC6" s="35" t="str">
        <f>IF(EC7="","",IF(EC7="-","【-】","【"&amp;SUBSTITUTE(TEXT(EC7,"#,##0.00"),"-","△")&amp;"】"))</f>
        <v>【15.00】</v>
      </c>
      <c r="ED6" s="36">
        <f>IF(ED7="",NA(),ED7)</f>
        <v>0.74</v>
      </c>
      <c r="EE6" s="36">
        <f t="shared" ref="EE6:EM6" si="14">IF(EE7="",NA(),EE7)</f>
        <v>0.45</v>
      </c>
      <c r="EF6" s="36">
        <f t="shared" si="14"/>
        <v>0.38</v>
      </c>
      <c r="EG6" s="36">
        <f t="shared" si="14"/>
        <v>0.24</v>
      </c>
      <c r="EH6" s="36">
        <f t="shared" si="14"/>
        <v>0.27</v>
      </c>
      <c r="EI6" s="36">
        <f t="shared" si="14"/>
        <v>0.67</v>
      </c>
      <c r="EJ6" s="36">
        <f t="shared" si="14"/>
        <v>0.67</v>
      </c>
      <c r="EK6" s="36">
        <f t="shared" si="14"/>
        <v>0.66</v>
      </c>
      <c r="EL6" s="36">
        <f t="shared" si="14"/>
        <v>0.99</v>
      </c>
      <c r="EM6" s="36">
        <f t="shared" si="14"/>
        <v>0.47</v>
      </c>
      <c r="EN6" s="35" t="str">
        <f>IF(EN7="","",IF(EN7="-","【-】","【"&amp;SUBSTITUTE(TEXT(EN7,"#,##0.00"),"-","△")&amp;"】"))</f>
        <v>【0.76】</v>
      </c>
    </row>
    <row r="7" spans="1:144" s="37" customFormat="1">
      <c r="A7" s="29"/>
      <c r="B7" s="38">
        <v>2016</v>
      </c>
      <c r="C7" s="38">
        <v>303615</v>
      </c>
      <c r="D7" s="38">
        <v>46</v>
      </c>
      <c r="E7" s="38">
        <v>1</v>
      </c>
      <c r="F7" s="38">
        <v>0</v>
      </c>
      <c r="G7" s="38">
        <v>1</v>
      </c>
      <c r="H7" s="38" t="s">
        <v>105</v>
      </c>
      <c r="I7" s="38" t="s">
        <v>106</v>
      </c>
      <c r="J7" s="38" t="s">
        <v>107</v>
      </c>
      <c r="K7" s="38" t="s">
        <v>108</v>
      </c>
      <c r="L7" s="38" t="s">
        <v>109</v>
      </c>
      <c r="M7" s="38"/>
      <c r="N7" s="39" t="s">
        <v>110</v>
      </c>
      <c r="O7" s="39">
        <v>51.37</v>
      </c>
      <c r="P7" s="39">
        <v>99.8</v>
      </c>
      <c r="Q7" s="39">
        <v>2393</v>
      </c>
      <c r="R7" s="39">
        <v>12500</v>
      </c>
      <c r="S7" s="39">
        <v>20.8</v>
      </c>
      <c r="T7" s="39">
        <v>600.96</v>
      </c>
      <c r="U7" s="39">
        <v>14839</v>
      </c>
      <c r="V7" s="39">
        <v>23.64</v>
      </c>
      <c r="W7" s="39">
        <v>627.71</v>
      </c>
      <c r="X7" s="39">
        <v>101.24</v>
      </c>
      <c r="Y7" s="39">
        <v>100.85</v>
      </c>
      <c r="Z7" s="39">
        <v>96.11</v>
      </c>
      <c r="AA7" s="39">
        <v>97.9</v>
      </c>
      <c r="AB7" s="39">
        <v>88.52</v>
      </c>
      <c r="AC7" s="39">
        <v>107.57</v>
      </c>
      <c r="AD7" s="39">
        <v>106.55</v>
      </c>
      <c r="AE7" s="39">
        <v>110.01</v>
      </c>
      <c r="AF7" s="39">
        <v>111.21</v>
      </c>
      <c r="AG7" s="39">
        <v>111.34</v>
      </c>
      <c r="AH7" s="39">
        <v>114.35</v>
      </c>
      <c r="AI7" s="39">
        <v>0</v>
      </c>
      <c r="AJ7" s="39">
        <v>0</v>
      </c>
      <c r="AK7" s="39">
        <v>0</v>
      </c>
      <c r="AL7" s="39">
        <v>0</v>
      </c>
      <c r="AM7" s="39">
        <v>9.56</v>
      </c>
      <c r="AN7" s="39">
        <v>9.34</v>
      </c>
      <c r="AO7" s="39">
        <v>9.56</v>
      </c>
      <c r="AP7" s="39">
        <v>2.8</v>
      </c>
      <c r="AQ7" s="39">
        <v>1.93</v>
      </c>
      <c r="AR7" s="39">
        <v>10.130000000000001</v>
      </c>
      <c r="AS7" s="39">
        <v>0.79</v>
      </c>
      <c r="AT7" s="39">
        <v>859.64</v>
      </c>
      <c r="AU7" s="39">
        <v>2365.88</v>
      </c>
      <c r="AV7" s="39">
        <v>307.3</v>
      </c>
      <c r="AW7" s="39">
        <v>232.8</v>
      </c>
      <c r="AX7" s="39">
        <v>185.89</v>
      </c>
      <c r="AY7" s="39">
        <v>915.5</v>
      </c>
      <c r="AZ7" s="39">
        <v>963.24</v>
      </c>
      <c r="BA7" s="39">
        <v>381.53</v>
      </c>
      <c r="BB7" s="39">
        <v>391.54</v>
      </c>
      <c r="BC7" s="39">
        <v>388.67</v>
      </c>
      <c r="BD7" s="39">
        <v>262.87</v>
      </c>
      <c r="BE7" s="39">
        <v>275.85000000000002</v>
      </c>
      <c r="BF7" s="39">
        <v>266.14</v>
      </c>
      <c r="BG7" s="39">
        <v>262.16000000000003</v>
      </c>
      <c r="BH7" s="39">
        <v>246.8</v>
      </c>
      <c r="BI7" s="39">
        <v>235.71</v>
      </c>
      <c r="BJ7" s="39">
        <v>404.78</v>
      </c>
      <c r="BK7" s="39">
        <v>400.38</v>
      </c>
      <c r="BL7" s="39">
        <v>393.27</v>
      </c>
      <c r="BM7" s="39">
        <v>386.97</v>
      </c>
      <c r="BN7" s="39">
        <v>422.5</v>
      </c>
      <c r="BO7" s="39">
        <v>270.87</v>
      </c>
      <c r="BP7" s="39">
        <v>100.04</v>
      </c>
      <c r="BQ7" s="39">
        <v>98.03</v>
      </c>
      <c r="BR7" s="39">
        <v>94.7</v>
      </c>
      <c r="BS7" s="39">
        <v>95.89</v>
      </c>
      <c r="BT7" s="39">
        <v>87.37</v>
      </c>
      <c r="BU7" s="39">
        <v>98.07</v>
      </c>
      <c r="BV7" s="39">
        <v>96.56</v>
      </c>
      <c r="BW7" s="39">
        <v>100.47</v>
      </c>
      <c r="BX7" s="39">
        <v>101.72</v>
      </c>
      <c r="BY7" s="39">
        <v>101.64</v>
      </c>
      <c r="BZ7" s="39">
        <v>105.59</v>
      </c>
      <c r="CA7" s="39">
        <v>135.31</v>
      </c>
      <c r="CB7" s="39">
        <v>138.38999999999999</v>
      </c>
      <c r="CC7" s="39">
        <v>144.6</v>
      </c>
      <c r="CD7" s="39">
        <v>145.19</v>
      </c>
      <c r="CE7" s="39">
        <v>156.44</v>
      </c>
      <c r="CF7" s="39">
        <v>172.26</v>
      </c>
      <c r="CG7" s="39">
        <v>177.14</v>
      </c>
      <c r="CH7" s="39">
        <v>169.82</v>
      </c>
      <c r="CI7" s="39">
        <v>168.2</v>
      </c>
      <c r="CJ7" s="39">
        <v>179.16</v>
      </c>
      <c r="CK7" s="39">
        <v>163.27000000000001</v>
      </c>
      <c r="CL7" s="39">
        <v>58.21</v>
      </c>
      <c r="CM7" s="39">
        <v>59.28</v>
      </c>
      <c r="CN7" s="39">
        <v>56.58</v>
      </c>
      <c r="CO7" s="39">
        <v>55.05</v>
      </c>
      <c r="CP7" s="39">
        <v>55.37</v>
      </c>
      <c r="CQ7" s="39">
        <v>55.68</v>
      </c>
      <c r="CR7" s="39">
        <v>55.64</v>
      </c>
      <c r="CS7" s="39">
        <v>55.13</v>
      </c>
      <c r="CT7" s="39">
        <v>54.77</v>
      </c>
      <c r="CU7" s="39">
        <v>54.24</v>
      </c>
      <c r="CV7" s="39">
        <v>59.94</v>
      </c>
      <c r="CW7" s="39">
        <v>81.58</v>
      </c>
      <c r="CX7" s="39">
        <v>78.709999999999994</v>
      </c>
      <c r="CY7" s="39">
        <v>78.5</v>
      </c>
      <c r="CZ7" s="39">
        <v>79.2</v>
      </c>
      <c r="DA7" s="39">
        <v>78.959999999999994</v>
      </c>
      <c r="DB7" s="39">
        <v>83.18</v>
      </c>
      <c r="DC7" s="39">
        <v>83.09</v>
      </c>
      <c r="DD7" s="39">
        <v>83</v>
      </c>
      <c r="DE7" s="39">
        <v>82.89</v>
      </c>
      <c r="DF7" s="39">
        <v>81.680000000000007</v>
      </c>
      <c r="DG7" s="39">
        <v>90.22</v>
      </c>
      <c r="DH7" s="39">
        <v>55.01</v>
      </c>
      <c r="DI7" s="39">
        <v>57.2</v>
      </c>
      <c r="DJ7" s="39">
        <v>60.13</v>
      </c>
      <c r="DK7" s="39">
        <v>62.13</v>
      </c>
      <c r="DL7" s="39">
        <v>64.180000000000007</v>
      </c>
      <c r="DM7" s="39">
        <v>38.07</v>
      </c>
      <c r="DN7" s="39">
        <v>39.06</v>
      </c>
      <c r="DO7" s="39">
        <v>46.66</v>
      </c>
      <c r="DP7" s="39">
        <v>47.46</v>
      </c>
      <c r="DQ7" s="39">
        <v>48.14</v>
      </c>
      <c r="DR7" s="39">
        <v>47.91</v>
      </c>
      <c r="DS7" s="39">
        <v>58.23</v>
      </c>
      <c r="DT7" s="39">
        <v>57.81</v>
      </c>
      <c r="DU7" s="39">
        <v>57.33</v>
      </c>
      <c r="DV7" s="39">
        <v>57.09</v>
      </c>
      <c r="DW7" s="39">
        <v>56.94</v>
      </c>
      <c r="DX7" s="39">
        <v>7.73</v>
      </c>
      <c r="DY7" s="39">
        <v>8.8699999999999992</v>
      </c>
      <c r="DZ7" s="39">
        <v>9.85</v>
      </c>
      <c r="EA7" s="39">
        <v>9.7100000000000009</v>
      </c>
      <c r="EB7" s="39">
        <v>11.13</v>
      </c>
      <c r="EC7" s="39">
        <v>15</v>
      </c>
      <c r="ED7" s="39">
        <v>0.74</v>
      </c>
      <c r="EE7" s="39">
        <v>0.45</v>
      </c>
      <c r="EF7" s="39">
        <v>0.38</v>
      </c>
      <c r="EG7" s="39">
        <v>0.24</v>
      </c>
      <c r="EH7" s="39">
        <v>0.27</v>
      </c>
      <c r="EI7" s="39">
        <v>0.67</v>
      </c>
      <c r="EJ7" s="39">
        <v>0.67</v>
      </c>
      <c r="EK7" s="39">
        <v>0.66</v>
      </c>
      <c r="EL7" s="39">
        <v>0.99</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yusui002</cp:lastModifiedBy>
  <cp:lastPrinted>2018-02-06T01:08:08Z</cp:lastPrinted>
  <dcterms:created xsi:type="dcterms:W3CDTF">2017-12-25T01:33:28Z</dcterms:created>
  <dcterms:modified xsi:type="dcterms:W3CDTF">2018-02-14T00:34:12Z</dcterms:modified>
  <cp:category/>
</cp:coreProperties>
</file>