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<sst xmlns="http://schemas.openxmlformats.org/spreadsheetml/2006/main" count="245" uniqueCount="126">
  <si>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</si>
  <si>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</si>
  <si>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</si>
  <si>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</si>
  <si>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</si>
  <si>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</si>
  <si>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</si>
  <si>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</si>
  <si>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</si>
  <si>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</si>
  <si>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</si>
  <si>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</si>
  <si>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</si>
  <si>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</si>
  <si>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</si>
  <si>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</si>
  <si>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</si>
  <si>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</si>
  <si>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</si>
  <si>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</si>
  <si>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</si>
  <si>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</si>
  <si>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</si>
  <si>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</si>
  <si>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</si>
  <si>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</si>
  <si>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</si>
  <si>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</si>
  <si>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</si>
  <si>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</si>
  <si>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</si>
  <si>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</si>
  <si>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</si>
  <si>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</si>
  <si>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</si>
  <si>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</si>
  <si>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</si>
  <si>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</si>
  <si>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</si>
  <si>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</si>
  <si>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</si>
  <si>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</si>
  <si>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</si>
  <si>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</si>
  <si>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</si>
  <si>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</si>
  <si>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</si>
  <si>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</si>
  <si>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</si>
  <si>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</si>
  <si>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</si>
  <si>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</si>
  <si>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</si>
  <si>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</si>
  <si>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</si>
  <si>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</si>
  <si>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</si>
  <si>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</si>
  <si>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</si>
  <si>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</si>
  <si>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</si>
  <si>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</si>
  <si>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</si>
  <si>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</si>
  <si>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</si>
  <si>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</si>
  <si>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</si>
  <si>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</si>
  <si>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</si>
  <si>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</si>
  <si>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</si>
  <si>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</si>
  <si>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</si>
  <si>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</si>
  <si>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</si>
  <si>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</si>
  <si>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</si>
  <si>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</si>
  <si>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</si>
  <si>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</si>
  <si>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</si>
  <si>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</si>
  <si>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</si>
  <si>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</si>
  <si>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</si>
  <si>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</si>
  <si>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</si>
  <si>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</si>
  <si>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</si>
  <si>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</si>
  <si>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</si>
  <si>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</si>
  <si>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</si>
  <si>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</si>
  <si>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</si>
  <si>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</si>
  <si>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</si>
  <si>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</si>
  <si>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</si>
  <si>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</si>
  <si>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</si>
  <si>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</si>
  <si>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</si>
  <si>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</si>
  <si>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</si>
  <si>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</si>
  <si>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</si>
  <si>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</si>
  <si>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</si>
  <si>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</si>
  <si>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岩出市</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</si>
  <si>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</si>
  <si>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</si>
  <si>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</si>
  <si>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</si>
  <si>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</si>
  <si>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</si>
  <si>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</si>
  <si>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</si>
  <si>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</si>
  <si>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</si>
  <si>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</si>
  <si>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供用開始からまだ日が浅いため、該当するような施設はなし。</t>
    <rPh sb="0" eb="2">
      <t>キョウヨウ</t>
    </rPh>
    <rPh sb="2" eb="4">
      <t>カイシ</t>
    </rPh>
    <rPh sb="8" eb="9">
      <t>ヒ</t>
    </rPh>
    <rPh sb="10" eb="11">
      <t>アサ</t>
    </rPh>
    <rPh sb="15" eb="17">
      <t>ガイトウ</t>
    </rPh>
    <rPh sb="22" eb="24">
      <t>シセツ</t>
    </rPh>
    <phoneticPr fontId="4"/>
  </si>
  <si>
    <t>現在整備途中であり、企業会計も非適用の状況である。
今後、接続率の向上を図り、使用料収入の増加に努めるとともに、企業会計へ移行するにあたり、経営状況をより明確化し、健全経営に努める必要がある。</t>
    <rPh sb="0" eb="2">
      <t>ゲンザイ</t>
    </rPh>
    <rPh sb="2" eb="4">
      <t>セイビ</t>
    </rPh>
    <rPh sb="4" eb="6">
      <t>トチュウ</t>
    </rPh>
    <rPh sb="10" eb="12">
      <t>キギョウ</t>
    </rPh>
    <rPh sb="12" eb="14">
      <t>カイケイ</t>
    </rPh>
    <rPh sb="15" eb="16">
      <t>ヒ</t>
    </rPh>
    <rPh sb="16" eb="18">
      <t>テキヨウ</t>
    </rPh>
    <rPh sb="19" eb="21">
      <t>ジョウキョウ</t>
    </rPh>
    <rPh sb="26" eb="28">
      <t>コンゴ</t>
    </rPh>
    <rPh sb="29" eb="31">
      <t>セツゾク</t>
    </rPh>
    <rPh sb="31" eb="32">
      <t>リツ</t>
    </rPh>
    <rPh sb="33" eb="35">
      <t>コウジョウ</t>
    </rPh>
    <rPh sb="36" eb="37">
      <t>ハカ</t>
    </rPh>
    <rPh sb="39" eb="42">
      <t>シヨウリョウ</t>
    </rPh>
    <rPh sb="42" eb="44">
      <t>シュウニュウ</t>
    </rPh>
    <rPh sb="45" eb="47">
      <t>ゾウカ</t>
    </rPh>
    <rPh sb="48" eb="49">
      <t>ツト</t>
    </rPh>
    <rPh sb="56" eb="58">
      <t>キギョウ</t>
    </rPh>
    <rPh sb="58" eb="60">
      <t>カイケイ</t>
    </rPh>
    <rPh sb="61" eb="63">
      <t>イコウ</t>
    </rPh>
    <rPh sb="70" eb="72">
      <t>ケイエイ</t>
    </rPh>
    <rPh sb="72" eb="74">
      <t>ジョウキョウ</t>
    </rPh>
    <rPh sb="77" eb="80">
      <t>メイカクカ</t>
    </rPh>
    <rPh sb="82" eb="84">
      <t>ケンゼン</t>
    </rPh>
    <rPh sb="84" eb="86">
      <t>ケイエイ</t>
    </rPh>
    <rPh sb="87" eb="88">
      <t>ツト</t>
    </rPh>
    <rPh sb="90" eb="92">
      <t>ヒツヨウ</t>
    </rPh>
    <phoneticPr fontId="4"/>
  </si>
  <si>
    <t>①収益的収支比率について
収益的収支比率が低いのは地方債償還金の割合が高いためである。
②③
該当数値なし
④企業債残高対事業規模比率について
企業債の償還金は全額一般会計繰入金に依存している状況であるため０％となっている。
⑤経費回収率について
類似団体の平均値より高い数字であるが、供用開始から8年と日が浅いため使用料収入が少なく、全国平均に比べ低い回収率となっている。
⑥汚水処理原価について
類似団体平均値と比べて安価となっており、供用開始から日が浅い中、比較的順調に有収水量が増加していると考えられる。
⑦該当施設なし
⑧水洗化率について
水洗化率が下がっているのは、単年度の接続人口は27年度よりも28年度が多く年々増加しているが、急速な整備区域の拡大により、区域内人口の増加がより多いためである。</t>
    <rPh sb="1" eb="4">
      <t>シュウエキテキ</t>
    </rPh>
    <rPh sb="4" eb="6">
      <t>シュウシ</t>
    </rPh>
    <rPh sb="6" eb="8">
      <t>ヒリツ</t>
    </rPh>
    <rPh sb="13" eb="16">
      <t>シュウエキテキ</t>
    </rPh>
    <rPh sb="16" eb="18">
      <t>シュウシ</t>
    </rPh>
    <rPh sb="18" eb="20">
      <t>ヒリツ</t>
    </rPh>
    <rPh sb="21" eb="22">
      <t>ヒク</t>
    </rPh>
    <rPh sb="25" eb="28">
      <t>チホウサイ</t>
    </rPh>
    <rPh sb="28" eb="30">
      <t>ショウカン</t>
    </rPh>
    <rPh sb="30" eb="31">
      <t>キン</t>
    </rPh>
    <rPh sb="32" eb="34">
      <t>ワリアイ</t>
    </rPh>
    <rPh sb="35" eb="36">
      <t>タカ</t>
    </rPh>
    <rPh sb="47" eb="49">
      <t>ガイトウ</t>
    </rPh>
    <rPh sb="49" eb="51">
      <t>スウチ</t>
    </rPh>
    <rPh sb="55" eb="57">
      <t>キギョウ</t>
    </rPh>
    <rPh sb="57" eb="58">
      <t>サイ</t>
    </rPh>
    <rPh sb="58" eb="60">
      <t>ザンダカ</t>
    </rPh>
    <rPh sb="60" eb="61">
      <t>タイ</t>
    </rPh>
    <rPh sb="61" eb="63">
      <t>ジギョウ</t>
    </rPh>
    <rPh sb="63" eb="65">
      <t>キボ</t>
    </rPh>
    <rPh sb="65" eb="67">
      <t>ヒリツ</t>
    </rPh>
    <rPh sb="72" eb="74">
      <t>キギョウ</t>
    </rPh>
    <rPh sb="74" eb="75">
      <t>サイ</t>
    </rPh>
    <rPh sb="76" eb="79">
      <t>ショウカンキン</t>
    </rPh>
    <rPh sb="80" eb="82">
      <t>ゼンガク</t>
    </rPh>
    <rPh sb="82" eb="84">
      <t>イッパン</t>
    </rPh>
    <rPh sb="84" eb="86">
      <t>カイケイ</t>
    </rPh>
    <rPh sb="86" eb="88">
      <t>クリイレ</t>
    </rPh>
    <rPh sb="88" eb="89">
      <t>キン</t>
    </rPh>
    <rPh sb="90" eb="92">
      <t>イゾン</t>
    </rPh>
    <rPh sb="96" eb="98">
      <t>ジョウキョウ</t>
    </rPh>
    <rPh sb="114" eb="116">
      <t>ケイヒ</t>
    </rPh>
    <rPh sb="116" eb="118">
      <t>カイシュウ</t>
    </rPh>
    <rPh sb="118" eb="119">
      <t>リツ</t>
    </rPh>
    <rPh sb="124" eb="126">
      <t>ルイジ</t>
    </rPh>
    <rPh sb="126" eb="128">
      <t>ダンタイ</t>
    </rPh>
    <rPh sb="129" eb="132">
      <t>ヘイキンチ</t>
    </rPh>
    <rPh sb="134" eb="135">
      <t>タカ</t>
    </rPh>
    <rPh sb="136" eb="138">
      <t>スウジ</t>
    </rPh>
    <rPh sb="143" eb="145">
      <t>キョウヨウ</t>
    </rPh>
    <rPh sb="145" eb="147">
      <t>カイシ</t>
    </rPh>
    <rPh sb="150" eb="151">
      <t>ネン</t>
    </rPh>
    <rPh sb="152" eb="153">
      <t>ヒ</t>
    </rPh>
    <rPh sb="154" eb="155">
      <t>アサ</t>
    </rPh>
    <rPh sb="158" eb="161">
      <t>シヨウリョウ</t>
    </rPh>
    <rPh sb="161" eb="163">
      <t>シュウニュウ</t>
    </rPh>
    <rPh sb="164" eb="165">
      <t>スク</t>
    </rPh>
    <rPh sb="168" eb="170">
      <t>ゼンコク</t>
    </rPh>
    <rPh sb="170" eb="172">
      <t>ヘイキン</t>
    </rPh>
    <rPh sb="173" eb="174">
      <t>クラ</t>
    </rPh>
    <rPh sb="175" eb="176">
      <t>ヒク</t>
    </rPh>
    <rPh sb="177" eb="179">
      <t>カイシュウ</t>
    </rPh>
    <rPh sb="179" eb="180">
      <t>リツ</t>
    </rPh>
    <rPh sb="189" eb="191">
      <t>オスイ</t>
    </rPh>
    <rPh sb="191" eb="193">
      <t>ショリ</t>
    </rPh>
    <rPh sb="193" eb="195">
      <t>ゲンカ</t>
    </rPh>
    <rPh sb="200" eb="202">
      <t>ルイジ</t>
    </rPh>
    <rPh sb="202" eb="204">
      <t>ダンタイ</t>
    </rPh>
    <rPh sb="204" eb="207">
      <t>ヘイキンチ</t>
    </rPh>
    <rPh sb="208" eb="209">
      <t>クラ</t>
    </rPh>
    <rPh sb="211" eb="213">
      <t>アンカ</t>
    </rPh>
    <rPh sb="220" eb="222">
      <t>キョウヨウ</t>
    </rPh>
    <rPh sb="222" eb="224">
      <t>カイシ</t>
    </rPh>
    <rPh sb="226" eb="227">
      <t>ヒ</t>
    </rPh>
    <rPh sb="228" eb="229">
      <t>アサ</t>
    </rPh>
    <rPh sb="230" eb="231">
      <t>ナカ</t>
    </rPh>
    <rPh sb="232" eb="235">
      <t>ヒカクテキ</t>
    </rPh>
    <rPh sb="235" eb="237">
      <t>ジュンチョウ</t>
    </rPh>
    <rPh sb="238" eb="240">
      <t>ユウシュウ</t>
    </rPh>
    <rPh sb="240" eb="242">
      <t>スイリョウ</t>
    </rPh>
    <rPh sb="243" eb="245">
      <t>ゾウカ</t>
    </rPh>
    <rPh sb="250" eb="251">
      <t>カンガ</t>
    </rPh>
    <rPh sb="258" eb="260">
      <t>ガイトウ</t>
    </rPh>
    <rPh sb="260" eb="262">
      <t>シセツ</t>
    </rPh>
    <rPh sb="266" eb="269">
      <t>スイセンカ</t>
    </rPh>
    <rPh sb="269" eb="270">
      <t>リツ</t>
    </rPh>
    <rPh sb="275" eb="278">
      <t>スイセンカ</t>
    </rPh>
    <rPh sb="278" eb="279">
      <t>リツ</t>
    </rPh>
    <rPh sb="280" eb="281">
      <t>サ</t>
    </rPh>
    <rPh sb="289" eb="292">
      <t>タンネンド</t>
    </rPh>
    <rPh sb="293" eb="295">
      <t>セツゾク</t>
    </rPh>
    <rPh sb="295" eb="297">
      <t>ジンコウ</t>
    </rPh>
    <rPh sb="300" eb="302">
      <t>ネンド</t>
    </rPh>
    <rPh sb="307" eb="309">
      <t>ネンド</t>
    </rPh>
    <rPh sb="310" eb="311">
      <t>オオ</t>
    </rPh>
    <rPh sb="312" eb="314">
      <t>ネンネン</t>
    </rPh>
    <rPh sb="314" eb="316">
      <t>ゾウカ</t>
    </rPh>
    <rPh sb="322" eb="324">
      <t>キュウソク</t>
    </rPh>
    <rPh sb="325" eb="327">
      <t>セイビ</t>
    </rPh>
    <rPh sb="327" eb="329">
      <t>クイキ</t>
    </rPh>
    <rPh sb="330" eb="332">
      <t>カクダイ</t>
    </rPh>
    <rPh sb="336" eb="339">
      <t>クイキナイ</t>
    </rPh>
    <rPh sb="339" eb="341">
      <t>ジンコウ</t>
    </rPh>
    <rPh sb="342" eb="344">
      <t>ゾウカ</t>
    </rPh>
    <rPh sb="347" eb="348">
      <t>オオ</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</si>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</sst>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203392"/>
        <c:axId val="506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106203392"/>
        <c:axId val="50635136"/>
      </c:lineChart>
      <c:dateAx>
        <c:axId val="106203392"/>
        <c:scaling>
          <c:orientation val="minMax"/>
        </c:scaling>
        <c:delete val="1"/>
        <c:axPos val="b"/>
        <c:numFmt formatCode="ge" sourceLinked="1"/>
        <c:majorTickMark val="none"/>
        <c:minorTickMark val="none"/>
        <c:tickLblPos val="none"/>
        <c:crossAx val="50635136"/>
        <c:crosses val="autoZero"/>
        <c:auto val="1"/>
        <c:lblOffset val="100"/>
        <c:baseTimeUnit val="years"/>
      </c:dateAx>
      <c:valAx>
        <c:axId val="506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296192"/>
        <c:axId val="1023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102296192"/>
        <c:axId val="102302464"/>
      </c:lineChart>
      <c:dateAx>
        <c:axId val="102296192"/>
        <c:scaling>
          <c:orientation val="minMax"/>
        </c:scaling>
        <c:delete val="1"/>
        <c:axPos val="b"/>
        <c:numFmt formatCode="ge" sourceLinked="1"/>
        <c:majorTickMark val="none"/>
        <c:minorTickMark val="none"/>
        <c:tickLblPos val="none"/>
        <c:crossAx val="102302464"/>
        <c:crosses val="autoZero"/>
        <c:auto val="1"/>
        <c:lblOffset val="100"/>
        <c:baseTimeUnit val="years"/>
      </c:dateAx>
      <c:valAx>
        <c:axId val="1023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73.23</c:v>
                </c:pt>
                <c:pt idx="1">
                  <c:v>72.95</c:v>
                </c:pt>
                <c:pt idx="2">
                  <c:v>66.739999999999995</c:v>
                </c:pt>
                <c:pt idx="3">
                  <c:v>57.93</c:v>
                </c:pt>
                <c:pt idx="4">
                  <c:v>55.02</c:v>
                </c:pt>
              </c:numCache>
            </c:numRef>
          </c:val>
        </c:ser>
        <c:dLbls>
          <c:showLegendKey val="0"/>
          <c:showVal val="0"/>
          <c:showCatName val="0"/>
          <c:showSerName val="0"/>
          <c:showPercent val="0"/>
          <c:showBubbleSize val="0"/>
        </c:dLbls>
        <c:gapWidth val="150"/>
        <c:axId val="102328576"/>
        <c:axId val="1023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102328576"/>
        <c:axId val="102338944"/>
      </c:lineChart>
      <c:dateAx>
        <c:axId val="102328576"/>
        <c:scaling>
          <c:orientation val="minMax"/>
        </c:scaling>
        <c:delete val="1"/>
        <c:axPos val="b"/>
        <c:numFmt formatCode="ge" sourceLinked="1"/>
        <c:majorTickMark val="none"/>
        <c:minorTickMark val="none"/>
        <c:tickLblPos val="none"/>
        <c:crossAx val="102338944"/>
        <c:crosses val="autoZero"/>
        <c:auto val="1"/>
        <c:lblOffset val="100"/>
        <c:baseTimeUnit val="years"/>
      </c:dateAx>
      <c:valAx>
        <c:axId val="1023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72.89</c:v>
                </c:pt>
                <c:pt idx="1">
                  <c:v>70.84</c:v>
                </c:pt>
                <c:pt idx="2">
                  <c:v>73.05</c:v>
                </c:pt>
                <c:pt idx="3">
                  <c:v>85.17</c:v>
                </c:pt>
                <c:pt idx="4">
                  <c:v>95.87</c:v>
                </c:pt>
              </c:numCache>
            </c:numRef>
          </c:val>
        </c:ser>
        <c:dLbls>
          <c:showLegendKey val="0"/>
          <c:showVal val="0"/>
          <c:showCatName val="0"/>
          <c:showSerName val="0"/>
          <c:showPercent val="0"/>
          <c:showBubbleSize val="0"/>
        </c:dLbls>
        <c:gapWidth val="150"/>
        <c:axId val="102193024"/>
        <c:axId val="10219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93024"/>
        <c:axId val="102199296"/>
      </c:lineChart>
      <c:dateAx>
        <c:axId val="102193024"/>
        <c:scaling>
          <c:orientation val="minMax"/>
        </c:scaling>
        <c:delete val="1"/>
        <c:axPos val="b"/>
        <c:numFmt formatCode="ge" sourceLinked="1"/>
        <c:majorTickMark val="none"/>
        <c:minorTickMark val="none"/>
        <c:tickLblPos val="none"/>
        <c:crossAx val="102199296"/>
        <c:crosses val="autoZero"/>
        <c:auto val="1"/>
        <c:lblOffset val="100"/>
        <c:baseTimeUnit val="years"/>
      </c:dateAx>
      <c:valAx>
        <c:axId val="1021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34368"/>
        <c:axId val="1014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34368"/>
        <c:axId val="101449728"/>
      </c:lineChart>
      <c:dateAx>
        <c:axId val="102234368"/>
        <c:scaling>
          <c:orientation val="minMax"/>
        </c:scaling>
        <c:delete val="1"/>
        <c:axPos val="b"/>
        <c:numFmt formatCode="ge" sourceLinked="1"/>
        <c:majorTickMark val="none"/>
        <c:minorTickMark val="none"/>
        <c:tickLblPos val="none"/>
        <c:crossAx val="101449728"/>
        <c:crosses val="autoZero"/>
        <c:auto val="1"/>
        <c:lblOffset val="100"/>
        <c:baseTimeUnit val="years"/>
      </c:dateAx>
      <c:valAx>
        <c:axId val="1014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467264"/>
        <c:axId val="1014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67264"/>
        <c:axId val="101469184"/>
      </c:lineChart>
      <c:dateAx>
        <c:axId val="101467264"/>
        <c:scaling>
          <c:orientation val="minMax"/>
        </c:scaling>
        <c:delete val="1"/>
        <c:axPos val="b"/>
        <c:numFmt formatCode="ge" sourceLinked="1"/>
        <c:majorTickMark val="none"/>
        <c:minorTickMark val="none"/>
        <c:tickLblPos val="none"/>
        <c:crossAx val="101469184"/>
        <c:crosses val="autoZero"/>
        <c:auto val="1"/>
        <c:lblOffset val="100"/>
        <c:baseTimeUnit val="years"/>
      </c:dateAx>
      <c:valAx>
        <c:axId val="1014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493376"/>
        <c:axId val="1015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93376"/>
        <c:axId val="101520128"/>
      </c:lineChart>
      <c:dateAx>
        <c:axId val="101493376"/>
        <c:scaling>
          <c:orientation val="minMax"/>
        </c:scaling>
        <c:delete val="1"/>
        <c:axPos val="b"/>
        <c:numFmt formatCode="ge" sourceLinked="1"/>
        <c:majorTickMark val="none"/>
        <c:minorTickMark val="none"/>
        <c:tickLblPos val="none"/>
        <c:crossAx val="101520128"/>
        <c:crosses val="autoZero"/>
        <c:auto val="1"/>
        <c:lblOffset val="100"/>
        <c:baseTimeUnit val="years"/>
      </c:dateAx>
      <c:valAx>
        <c:axId val="1015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52896"/>
        <c:axId val="1015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52896"/>
        <c:axId val="101554816"/>
      </c:lineChart>
      <c:dateAx>
        <c:axId val="101552896"/>
        <c:scaling>
          <c:orientation val="minMax"/>
        </c:scaling>
        <c:delete val="1"/>
        <c:axPos val="b"/>
        <c:numFmt formatCode="ge" sourceLinked="1"/>
        <c:majorTickMark val="none"/>
        <c:minorTickMark val="none"/>
        <c:tickLblPos val="none"/>
        <c:crossAx val="101554816"/>
        <c:crosses val="autoZero"/>
        <c:auto val="1"/>
        <c:lblOffset val="100"/>
        <c:baseTimeUnit val="years"/>
      </c:dateAx>
      <c:valAx>
        <c:axId val="1015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589376"/>
        <c:axId val="1015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101589376"/>
        <c:axId val="101591296"/>
      </c:lineChart>
      <c:dateAx>
        <c:axId val="101589376"/>
        <c:scaling>
          <c:orientation val="minMax"/>
        </c:scaling>
        <c:delete val="1"/>
        <c:axPos val="b"/>
        <c:numFmt formatCode="ge" sourceLinked="1"/>
        <c:majorTickMark val="none"/>
        <c:minorTickMark val="none"/>
        <c:tickLblPos val="none"/>
        <c:crossAx val="101591296"/>
        <c:crosses val="autoZero"/>
        <c:auto val="1"/>
        <c:lblOffset val="100"/>
        <c:baseTimeUnit val="years"/>
      </c:dateAx>
      <c:valAx>
        <c:axId val="1015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63.41</c:v>
                </c:pt>
                <c:pt idx="1">
                  <c:v>62.9</c:v>
                </c:pt>
                <c:pt idx="2">
                  <c:v>61.39</c:v>
                </c:pt>
                <c:pt idx="3">
                  <c:v>68.25</c:v>
                </c:pt>
                <c:pt idx="4">
                  <c:v>68.290000000000006</c:v>
                </c:pt>
              </c:numCache>
            </c:numRef>
          </c:val>
        </c:ser>
        <c:dLbls>
          <c:showLegendKey val="0"/>
          <c:showVal val="0"/>
          <c:showCatName val="0"/>
          <c:showSerName val="0"/>
          <c:showPercent val="0"/>
          <c:showBubbleSize val="0"/>
        </c:dLbls>
        <c:gapWidth val="150"/>
        <c:axId val="101642240"/>
        <c:axId val="1016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101642240"/>
        <c:axId val="101644160"/>
      </c:lineChart>
      <c:dateAx>
        <c:axId val="101642240"/>
        <c:scaling>
          <c:orientation val="minMax"/>
        </c:scaling>
        <c:delete val="1"/>
        <c:axPos val="b"/>
        <c:numFmt formatCode="ge" sourceLinked="1"/>
        <c:majorTickMark val="none"/>
        <c:minorTickMark val="none"/>
        <c:tickLblPos val="none"/>
        <c:crossAx val="101644160"/>
        <c:crosses val="autoZero"/>
        <c:auto val="1"/>
        <c:lblOffset val="100"/>
        <c:baseTimeUnit val="years"/>
      </c:dateAx>
      <c:valAx>
        <c:axId val="1016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231.13</c:v>
                </c:pt>
                <c:pt idx="1">
                  <c:v>232.48</c:v>
                </c:pt>
                <c:pt idx="2">
                  <c:v>246.01</c:v>
                </c:pt>
                <c:pt idx="3">
                  <c:v>222.89</c:v>
                </c:pt>
                <c:pt idx="4">
                  <c:v>221.68</c:v>
                </c:pt>
              </c:numCache>
            </c:numRef>
          </c:val>
        </c:ser>
        <c:dLbls>
          <c:showLegendKey val="0"/>
          <c:showVal val="0"/>
          <c:showCatName val="0"/>
          <c:showSerName val="0"/>
          <c:showPercent val="0"/>
          <c:showBubbleSize val="0"/>
        </c:dLbls>
        <c:gapWidth val="150"/>
        <c:axId val="102247424"/>
        <c:axId val="1022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102247424"/>
        <c:axId val="102253696"/>
      </c:lineChart>
      <c:dateAx>
        <c:axId val="102247424"/>
        <c:scaling>
          <c:orientation val="minMax"/>
        </c:scaling>
        <c:delete val="1"/>
        <c:axPos val="b"/>
        <c:numFmt formatCode="ge" sourceLinked="1"/>
        <c:majorTickMark val="none"/>
        <c:minorTickMark val="none"/>
        <c:tickLblPos val="none"/>
        <c:crossAx val="102253696"/>
        <c:crosses val="autoZero"/>
        <c:auto val="1"/>
        <c:lblOffset val="100"/>
        <c:baseTimeUnit val="years"/>
      </c:dateAx>
      <c:valAx>
        <c:axId val="1022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Z20" sqref="Z2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和歌山県　岩出市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
        <v>125</v>
      </c>
      <c r="AE8" s="73"/>
      <c r="AF8" s="73"/>
      <c r="AG8" s="73"/>
      <c r="AH8" s="73"/>
      <c r="AI8" s="73"/>
      <c r="AJ8" s="73"/>
      <c r="AK8" s="4"/>
      <c r="AL8" s="67">
        <f>データ!S6</f>
        <v>53901</v>
      </c>
      <c r="AM8" s="67"/>
      <c r="AN8" s="67"/>
      <c r="AO8" s="67"/>
      <c r="AP8" s="67"/>
      <c r="AQ8" s="67"/>
      <c r="AR8" s="67"/>
      <c r="AS8" s="67"/>
      <c r="AT8" s="66">
        <f>データ!T6</f>
        <v>38.51</v>
      </c>
      <c r="AU8" s="66"/>
      <c r="AV8" s="66"/>
      <c r="AW8" s="66"/>
      <c r="AX8" s="66"/>
      <c r="AY8" s="66"/>
      <c r="AZ8" s="66"/>
      <c r="BA8" s="66"/>
      <c r="BB8" s="66">
        <f>データ!U6</f>
        <v>1399.66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31.92</v>
      </c>
      <c r="Q10" s="66"/>
      <c r="R10" s="66"/>
      <c r="S10" s="66"/>
      <c r="T10" s="66"/>
      <c r="U10" s="66"/>
      <c r="V10" s="66"/>
      <c r="W10" s="66">
        <f>データ!Q6</f>
        <v>94.04</v>
      </c>
      <c r="X10" s="66"/>
      <c r="Y10" s="66"/>
      <c r="Z10" s="66"/>
      <c r="AA10" s="66"/>
      <c r="AB10" s="66"/>
      <c r="AC10" s="66"/>
      <c r="AD10" s="67">
        <f>データ!R6</f>
        <v>2820</v>
      </c>
      <c r="AE10" s="67"/>
      <c r="AF10" s="67"/>
      <c r="AG10" s="67"/>
      <c r="AH10" s="67"/>
      <c r="AI10" s="67"/>
      <c r="AJ10" s="67"/>
      <c r="AK10" s="2"/>
      <c r="AL10" s="67">
        <f>データ!V6</f>
        <v>17219</v>
      </c>
      <c r="AM10" s="67"/>
      <c r="AN10" s="67"/>
      <c r="AO10" s="67"/>
      <c r="AP10" s="67"/>
      <c r="AQ10" s="67"/>
      <c r="AR10" s="67"/>
      <c r="AS10" s="67"/>
      <c r="AT10" s="66">
        <f>データ!W6</f>
        <v>4.2</v>
      </c>
      <c r="AU10" s="66"/>
      <c r="AV10" s="66"/>
      <c r="AW10" s="66"/>
      <c r="AX10" s="66"/>
      <c r="AY10" s="66"/>
      <c r="AZ10" s="66"/>
      <c r="BA10" s="66"/>
      <c r="BB10" s="66">
        <f>データ!X6</f>
        <v>4099.76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302091</v>
      </c>
      <c r="D6" s="33">
        <f t="shared" si="3"/>
        <v>47</v>
      </c>
      <c r="E6" s="33">
        <f t="shared" si="3"/>
        <v>17</v>
      </c>
      <c r="F6" s="33">
        <f t="shared" si="3"/>
        <v>1</v>
      </c>
      <c r="G6" s="33">
        <f t="shared" si="3"/>
        <v>0</v>
      </c>
      <c r="H6" s="33" t="str">
        <f t="shared" si="3"/>
        <v>和歌山県　岩出市</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31.92</v>
      </c>
      <c r="Q6" s="34">
        <f t="shared" si="3"/>
        <v>94.04</v>
      </c>
      <c r="R6" s="34">
        <f t="shared" si="3"/>
        <v>2820</v>
      </c>
      <c r="S6" s="34">
        <f t="shared" si="3"/>
        <v>53901</v>
      </c>
      <c r="T6" s="34">
        <f t="shared" si="3"/>
        <v>38.51</v>
      </c>
      <c r="U6" s="34">
        <f t="shared" si="3"/>
        <v>1399.66</v>
      </c>
      <c r="V6" s="34">
        <f t="shared" si="3"/>
        <v>17219</v>
      </c>
      <c r="W6" s="34">
        <f t="shared" si="3"/>
        <v>4.2</v>
      </c>
      <c r="X6" s="34">
        <f t="shared" si="3"/>
        <v>4099.76</v>
      </c>
      <c r="Y6" s="35">
        <f>IF(Y7="",NA(),Y7)</f>
        <v>72.89</v>
      </c>
      <c r="Z6" s="35">
        <f t="shared" ref="Z6:AH6" si="4">IF(Z7="",NA(),Z7)</f>
        <v>70.84</v>
      </c>
      <c r="AA6" s="35">
        <f t="shared" si="4"/>
        <v>73.05</v>
      </c>
      <c r="AB6" s="35">
        <f t="shared" si="4"/>
        <v>85.17</v>
      </c>
      <c r="AC6" s="35">
        <f t="shared" si="4"/>
        <v>95.87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63.41</v>
      </c>
      <c r="BR6" s="35">
        <f t="shared" ref="BR6:BZ6" si="8">IF(BR7="",NA(),BR7)</f>
        <v>62.9</v>
      </c>
      <c r="BS6" s="35">
        <f t="shared" si="8"/>
        <v>61.39</v>
      </c>
      <c r="BT6" s="35">
        <f t="shared" si="8"/>
        <v>68.25</v>
      </c>
      <c r="BU6" s="35">
        <f t="shared" si="8"/>
        <v>68.290000000000006</v>
      </c>
      <c r="BV6" s="35">
        <f t="shared" si="8"/>
        <v>57.36</v>
      </c>
      <c r="BW6" s="35">
        <f t="shared" si="8"/>
        <v>57.33</v>
      </c>
      <c r="BX6" s="35">
        <f t="shared" si="8"/>
        <v>60.78</v>
      </c>
      <c r="BY6" s="35">
        <f t="shared" si="8"/>
        <v>60.17</v>
      </c>
      <c r="BZ6" s="35">
        <f t="shared" si="8"/>
        <v>65.569999999999993</v>
      </c>
      <c r="CA6" s="34" t="str">
        <f>IF(CA7="","",IF(CA7="-","【-】","【"&amp;SUBSTITUTE(TEXT(CA7,"#,##0.00"),"-","△")&amp;"】"))</f>
        <v>【100.04】</v>
      </c>
      <c r="CB6" s="35">
        <f>IF(CB7="",NA(),CB7)</f>
        <v>231.13</v>
      </c>
      <c r="CC6" s="35">
        <f t="shared" ref="CC6:CK6" si="9">IF(CC7="",NA(),CC7)</f>
        <v>232.48</v>
      </c>
      <c r="CD6" s="35">
        <f t="shared" si="9"/>
        <v>246.01</v>
      </c>
      <c r="CE6" s="35">
        <f t="shared" si="9"/>
        <v>222.89</v>
      </c>
      <c r="CF6" s="35">
        <f t="shared" si="9"/>
        <v>221.68</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40.07</v>
      </c>
      <c r="CS6" s="35">
        <f t="shared" si="10"/>
        <v>39.92</v>
      </c>
      <c r="CT6" s="35">
        <f t="shared" si="10"/>
        <v>41.63</v>
      </c>
      <c r="CU6" s="35">
        <f t="shared" si="10"/>
        <v>44.89</v>
      </c>
      <c r="CV6" s="35">
        <f t="shared" si="10"/>
        <v>40.75</v>
      </c>
      <c r="CW6" s="34" t="str">
        <f>IF(CW7="","",IF(CW7="-","【-】","【"&amp;SUBSTITUTE(TEXT(CW7,"#,##0.00"),"-","△")&amp;"】"))</f>
        <v>【60.09】</v>
      </c>
      <c r="CX6" s="35">
        <f>IF(CX7="",NA(),CX7)</f>
        <v>73.23</v>
      </c>
      <c r="CY6" s="35">
        <f t="shared" ref="CY6:DG6" si="11">IF(CY7="",NA(),CY7)</f>
        <v>72.95</v>
      </c>
      <c r="CZ6" s="35">
        <f t="shared" si="11"/>
        <v>66.739999999999995</v>
      </c>
      <c r="DA6" s="35">
        <f t="shared" si="11"/>
        <v>57.93</v>
      </c>
      <c r="DB6" s="35">
        <f t="shared" si="11"/>
        <v>55.02</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c r="A7" s="28"/>
      <c r="B7" s="37">
        <v>2016</v>
      </c>
      <c r="C7" s="37">
        <v>302091</v>
      </c>
      <c r="D7" s="37">
        <v>47</v>
      </c>
      <c r="E7" s="37">
        <v>17</v>
      </c>
      <c r="F7" s="37">
        <v>1</v>
      </c>
      <c r="G7" s="37">
        <v>0</v>
      </c>
      <c r="H7" s="37" t="s">
        <v>110</v>
      </c>
      <c r="I7" s="37" t="s">
        <v>111</v>
      </c>
      <c r="J7" s="37" t="s">
        <v>112</v>
      </c>
      <c r="K7" s="37" t="s">
        <v>113</v>
      </c>
      <c r="L7" s="37" t="s">
        <v>114</v>
      </c>
      <c r="M7" s="37"/>
      <c r="N7" s="38" t="s">
        <v>115</v>
      </c>
      <c r="O7" s="38" t="s">
        <v>116</v>
      </c>
      <c r="P7" s="38">
        <v>31.92</v>
      </c>
      <c r="Q7" s="38">
        <v>94.04</v>
      </c>
      <c r="R7" s="38">
        <v>2820</v>
      </c>
      <c r="S7" s="38">
        <v>53901</v>
      </c>
      <c r="T7" s="38">
        <v>38.51</v>
      </c>
      <c r="U7" s="38">
        <v>1399.66</v>
      </c>
      <c r="V7" s="38">
        <v>17219</v>
      </c>
      <c r="W7" s="38">
        <v>4.2</v>
      </c>
      <c r="X7" s="38">
        <v>4099.76</v>
      </c>
      <c r="Y7" s="38">
        <v>72.89</v>
      </c>
      <c r="Z7" s="38">
        <v>70.84</v>
      </c>
      <c r="AA7" s="38">
        <v>73.05</v>
      </c>
      <c r="AB7" s="38">
        <v>85.17</v>
      </c>
      <c r="AC7" s="38">
        <v>95.87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1574.53</v>
      </c>
      <c r="BL7" s="38">
        <v>1506.51</v>
      </c>
      <c r="BM7" s="38">
        <v>1315.67</v>
      </c>
      <c r="BN7" s="38">
        <v>1240.1600000000001</v>
      </c>
      <c r="BO7" s="38">
        <v>1193.49</v>
      </c>
      <c r="BP7" s="38">
        <v>728.3</v>
      </c>
      <c r="BQ7" s="38">
        <v>63.41</v>
      </c>
      <c r="BR7" s="38">
        <v>62.9</v>
      </c>
      <c r="BS7" s="38">
        <v>61.39</v>
      </c>
      <c r="BT7" s="38">
        <v>68.25</v>
      </c>
      <c r="BU7" s="38">
        <v>68.290000000000006</v>
      </c>
      <c r="BV7" s="38">
        <v>57.36</v>
      </c>
      <c r="BW7" s="38">
        <v>57.33</v>
      </c>
      <c r="BX7" s="38">
        <v>60.78</v>
      </c>
      <c r="BY7" s="38">
        <v>60.17</v>
      </c>
      <c r="BZ7" s="38">
        <v>65.569999999999993</v>
      </c>
      <c r="CA7" s="38">
        <v>100.04</v>
      </c>
      <c r="CB7" s="38">
        <v>231.13</v>
      </c>
      <c r="CC7" s="38">
        <v>232.48</v>
      </c>
      <c r="CD7" s="38">
        <v>246.01</v>
      </c>
      <c r="CE7" s="38">
        <v>222.89</v>
      </c>
      <c r="CF7" s="38">
        <v>221.68</v>
      </c>
      <c r="CG7" s="38">
        <v>279.91000000000003</v>
      </c>
      <c r="CH7" s="38">
        <v>284.52999999999997</v>
      </c>
      <c r="CI7" s="38">
        <v>276.26</v>
      </c>
      <c r="CJ7" s="38">
        <v>281.52999999999997</v>
      </c>
      <c r="CK7" s="38">
        <v>263.04000000000002</v>
      </c>
      <c r="CL7" s="38">
        <v>137.82</v>
      </c>
      <c r="CM7" s="38" t="s">
        <v>115</v>
      </c>
      <c r="CN7" s="38" t="s">
        <v>115</v>
      </c>
      <c r="CO7" s="38" t="s">
        <v>115</v>
      </c>
      <c r="CP7" s="38" t="s">
        <v>115</v>
      </c>
      <c r="CQ7" s="38" t="s">
        <v>115</v>
      </c>
      <c r="CR7" s="38">
        <v>40.07</v>
      </c>
      <c r="CS7" s="38">
        <v>39.92</v>
      </c>
      <c r="CT7" s="38">
        <v>41.63</v>
      </c>
      <c r="CU7" s="38">
        <v>44.89</v>
      </c>
      <c r="CV7" s="38">
        <v>40.75</v>
      </c>
      <c r="CW7" s="38">
        <v>60.09</v>
      </c>
      <c r="CX7" s="38">
        <v>73.23</v>
      </c>
      <c r="CY7" s="38">
        <v>72.95</v>
      </c>
      <c r="CZ7" s="38">
        <v>66.739999999999995</v>
      </c>
      <c r="DA7" s="38">
        <v>57.93</v>
      </c>
      <c r="DB7" s="38">
        <v>55.02</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cp:lastPrinted>2018-01-31T11:35:46Z</cp:lastPrinted>
  <dcterms:created xsi:type="dcterms:W3CDTF">2017-12-25T02:11:06Z</dcterms:created>
  <dcterms:modified xsi:type="dcterms:W3CDTF">2018-02-08T04:57:04Z</dcterms:modified>
  <cp:category/>
</cp:coreProperties>
</file>