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<sst xmlns="http://schemas.openxmlformats.org/spreadsheetml/2006/main" count="232" uniqueCount="120">
  <si>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</si>
  <si>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</si>
  <si>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</si>
  <si>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</si>
  <si>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</si>
  <si>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</si>
  <si>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</si>
  <si>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</si>
  <si>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</si>
  <si>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</si>
  <si>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</si>
  <si>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</si>
  <si>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</si>
  <si>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</si>
  <si>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</si>
  <si>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</si>
  <si>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</si>
  <si>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</si>
  <si>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</si>
  <si>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</si>
  <si>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</si>
  <si>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</si>
  <si>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</si>
  <si>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</si>
  <si>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</si>
  <si>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</si>
  <si>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</si>
  <si>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</si>
  <si>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</si>
  <si>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</si>
  <si>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</si>
  <si>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</si>
  <si>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</si>
  <si>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</si>
  <si>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</si>
  <si>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</si>
  <si>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</si>
  <si>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</si>
  <si>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</si>
  <si>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</si>
  <si>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</si>
  <si>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</si>
  <si>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</si>
  <si>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</si>
  <si>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</si>
  <si>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</si>
  <si>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</si>
  <si>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</si>
  <si>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</si>
  <si>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</si>
  <si>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</si>
  <si>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</si>
  <si>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</si>
  <si>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</si>
  <si>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</si>
  <si>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</si>
  <si>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</si>
  <si>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</si>
  <si>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</si>
  <si>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</si>
  <si>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</si>
  <si>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</si>
  <si>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</si>
  <si>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</si>
  <si>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</si>
  <si>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</si>
  <si>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</si>
  <si>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</si>
  <si>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</si>
  <si>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</si>
  <si>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</si>
  <si>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</si>
  <si>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</si>
  <si>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</si>
  <si>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</si>
  <si>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</si>
  <si>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</si>
  <si>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</si>
  <si>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</si>
  <si>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</si>
  <si>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</si>
  <si>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</si>
  <si>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</si>
  <si>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</si>
  <si>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</si>
  <si>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</si>
  <si>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</si>
  <si>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</si>
  <si>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</si>
  <si>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</si>
  <si>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</si>
  <si>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</si>
  <si>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</si>
  <si>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</si>
  <si>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</si>
  <si>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</si>
  <si>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</si>
  <si>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</si>
  <si>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</si>
  <si>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</si>
  <si>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</si>
  <si>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</si>
  <si>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</si>
  <si>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</si>
  <si>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</si>
  <si>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新宮市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</si>
  <si>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</si>
  <si>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</si>
  <si>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</si>
  <si>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</si>
  <si>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</si>
  <si>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</si>
  <si>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</si>
  <si>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</si>
  <si>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</si>
  <si>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</si>
  <si>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年々上昇傾向にあることから、更新施設が増加しつつあると判断される。左記の指標では経営の健全性・効率性については、このことから施設更新時の財源確保を検討する必要がある。
②管路経年化率は平均値を大きく上回っており、法定耐用年数を経過した管路を多く保有しており、管路更新の必要性があることが判断される。よって、さらに計画的で効率的な管路更新に取り組む必要がある。
③管路更新率は平均値を大きく下回っており、管路経年化率の状況からも判断されるとおり、経年管の更新に取り組む必要がある。</t>
    <rPh sb="13" eb="15">
      <t>ネンネン</t>
    </rPh>
    <rPh sb="46" eb="48">
      <t>サキ</t>
    </rPh>
    <rPh sb="49" eb="51">
      <t>シヒョウ</t>
    </rPh>
    <rPh sb="53" eb="55">
      <t>ケイエイ</t>
    </rPh>
    <rPh sb="56" eb="59">
      <t>ケンゼンセイ</t>
    </rPh>
    <rPh sb="60" eb="63">
      <t>コウリツセイ</t>
    </rPh>
    <rPh sb="75" eb="77">
      <t>シセツ</t>
    </rPh>
    <rPh sb="77" eb="79">
      <t>コウシン</t>
    </rPh>
    <rPh sb="79" eb="80">
      <t>ジ</t>
    </rPh>
    <rPh sb="81" eb="83">
      <t>ザイゲン</t>
    </rPh>
    <rPh sb="83" eb="85">
      <t>カクホ</t>
    </rPh>
    <rPh sb="86" eb="88">
      <t>ケントウ</t>
    </rPh>
    <rPh sb="90" eb="92">
      <t>ヒツヨウ</t>
    </rPh>
    <rPh sb="169" eb="172">
      <t>ケイカクテキ</t>
    </rPh>
    <rPh sb="173" eb="176">
      <t>コウリツテキ</t>
    </rPh>
    <rPh sb="177" eb="179">
      <t>カンロ</t>
    </rPh>
    <rPh sb="179" eb="181">
      <t>コウシン</t>
    </rPh>
    <rPh sb="182" eb="183">
      <t>ト</t>
    </rPh>
    <rPh sb="184" eb="185">
      <t>ク</t>
    </rPh>
    <rPh sb="186" eb="188">
      <t>ヒツヨウ</t>
    </rPh>
    <rPh sb="242" eb="243">
      <t>ト</t>
    </rPh>
    <rPh sb="244" eb="245">
      <t>ク</t>
    </rPh>
    <phoneticPr fontId="7"/>
  </si>
  <si>
    <t>①経常収支比率は100％を超えていることから健全経営となっており、費用に見合った収益が確保されている。
②累積欠損比率は0％であり、累積欠損金が発生していないので、現状では問題ない。しかし、毎年使用水量が減少しており、現行の料金水準を維持していくのは困難である。
③流動比率は今年度は減少したが、毎年200％以上を確保しており、現状では特に問題ない。
④企業債残高対給水収益比率は平均値を大きく上回っており、料金収入に対し企業債残高が多いことを示している。現状の料金水準では今後も企業債に依存せざるを得ない状況にあり、適正な料金設定についての検討が必要である。
⑤料金回収率は毎年100％を超え、平均値を上回っており、給水にかかる費用が給水収益で賄えており、現状では特に問題ない。
⑥給水原価は平均値と比べ安価ではあるものの、年々増加傾向にあり、更なる経費削減等に取り組む必要がある。
⑦施設利用率は平均値と比べ、低い数値となっているため、施設更新時に適正な施設規模を検討する必要がある。
⑧有収率は増加傾向にあったが、今年度は減少した。有収率の向上は経営の安定化につながることから、今後も漏水調査等の施策を継続的に行う必要がある。</t>
    <rPh sb="33" eb="35">
      <t>ヒヨウ</t>
    </rPh>
    <rPh sb="36" eb="38">
      <t>ミア</t>
    </rPh>
    <rPh sb="40" eb="42">
      <t>シュウエキ</t>
    </rPh>
    <rPh sb="43" eb="45">
      <t>カクホ</t>
    </rPh>
    <rPh sb="53" eb="55">
      <t>ルイセキ</t>
    </rPh>
    <rPh sb="55" eb="57">
      <t>ケッソン</t>
    </rPh>
    <rPh sb="57" eb="59">
      <t>ヒリツ</t>
    </rPh>
    <rPh sb="97" eb="99">
      <t>シヨウ</t>
    </rPh>
    <rPh sb="117" eb="119">
      <t>イジ</t>
    </rPh>
    <rPh sb="138" eb="141">
      <t>コンネンド</t>
    </rPh>
    <rPh sb="142" eb="144">
      <t>ゲンショウ</t>
    </rPh>
    <rPh sb="148" eb="150">
      <t>マイトシ</t>
    </rPh>
    <rPh sb="154" eb="156">
      <t>イジョウ</t>
    </rPh>
    <rPh sb="288" eb="290">
      <t>マイトシ</t>
    </rPh>
    <rPh sb="298" eb="301">
      <t>ヘイキンチ</t>
    </rPh>
    <rPh sb="302" eb="304">
      <t>ウワマワ</t>
    </rPh>
    <rPh sb="363" eb="365">
      <t>ネンネン</t>
    </rPh>
    <rPh sb="380" eb="381">
      <t>トウ</t>
    </rPh>
    <rPh sb="382" eb="383">
      <t>ト</t>
    </rPh>
    <rPh sb="384" eb="385">
      <t>ク</t>
    </rPh>
    <rPh sb="450" eb="452">
      <t>ゾウカ</t>
    </rPh>
    <rPh sb="452" eb="454">
      <t>ケイコウ</t>
    </rPh>
    <rPh sb="460" eb="463">
      <t>コンネンド</t>
    </rPh>
    <rPh sb="464" eb="466">
      <t>ゲンショウ</t>
    </rPh>
    <rPh sb="469" eb="471">
      <t>ユウシュウ</t>
    </rPh>
    <rPh sb="471" eb="472">
      <t>リツ</t>
    </rPh>
    <rPh sb="473" eb="475">
      <t>コウジョウ</t>
    </rPh>
    <rPh sb="476" eb="478">
      <t>ケイエイ</t>
    </rPh>
    <rPh sb="479" eb="482">
      <t>アンテイカ</t>
    </rPh>
    <phoneticPr fontId="7"/>
  </si>
  <si>
    <t xml:space="preserve">　本市の上水道は昭和7年に通水しており、施設の老朽化が進行しているのが現状である。市の人口減少等により年々使用水量等も減少しており、経営が厳しくなっている状況にある。
　経営の健全性・効率性については、「企業債残高対給水収益比率」が平均値を上回っており、今後は起債の抑制に努める必要がある。
　老朽化の状況については、各指標とも施設の老朽化が進行していることが表れており、今後更なる施設更新等に取り組む必要がある。しかしながら、施設更新等を検討した場合、財源の確保が必要であることから、適正な料金設定を引き続き検討する必要がある。今後は施設老朽化対策をはじめ、投資のあり方について、さらに検討する必要がある。
</t>
    <rPh sb="1" eb="2">
      <t>ホン</t>
    </rPh>
    <rPh sb="2" eb="3">
      <t>シ</t>
    </rPh>
    <rPh sb="4" eb="6">
      <t>ジョウスイ</t>
    </rPh>
    <rPh sb="6" eb="7">
      <t>ドウ</t>
    </rPh>
    <rPh sb="8" eb="10">
      <t>ショウワ</t>
    </rPh>
    <rPh sb="11" eb="12">
      <t>ネン</t>
    </rPh>
    <rPh sb="13" eb="15">
      <t>ツウスイ</t>
    </rPh>
    <rPh sb="20" eb="22">
      <t>シセツ</t>
    </rPh>
    <rPh sb="23" eb="25">
      <t>ロウキュウ</t>
    </rPh>
    <rPh sb="25" eb="26">
      <t>カ</t>
    </rPh>
    <rPh sb="27" eb="29">
      <t>シンコウ</t>
    </rPh>
    <rPh sb="35" eb="37">
      <t>ゲンジョウ</t>
    </rPh>
    <rPh sb="41" eb="42">
      <t>シ</t>
    </rPh>
    <rPh sb="43" eb="45">
      <t>ジンコウ</t>
    </rPh>
    <rPh sb="45" eb="47">
      <t>ゲンショウ</t>
    </rPh>
    <rPh sb="47" eb="48">
      <t>トウ</t>
    </rPh>
    <rPh sb="51" eb="53">
      <t>ネンネン</t>
    </rPh>
    <rPh sb="53" eb="55">
      <t>シヨウ</t>
    </rPh>
    <rPh sb="55" eb="57">
      <t>スイリョウ</t>
    </rPh>
    <rPh sb="57" eb="58">
      <t>トウ</t>
    </rPh>
    <rPh sb="59" eb="61">
      <t>ゲンショウ</t>
    </rPh>
    <rPh sb="66" eb="68">
      <t>ケイエイ</t>
    </rPh>
    <rPh sb="69" eb="70">
      <t>キビ</t>
    </rPh>
    <rPh sb="77" eb="79">
      <t>ジョウキョウ</t>
    </rPh>
    <rPh sb="85" eb="87">
      <t>ケイエイ</t>
    </rPh>
    <rPh sb="88" eb="91">
      <t>ケンゼンセイ</t>
    </rPh>
    <rPh sb="92" eb="95">
      <t>コウリツセイ</t>
    </rPh>
    <rPh sb="102" eb="104">
      <t>キギョウ</t>
    </rPh>
    <rPh sb="104" eb="105">
      <t>サイ</t>
    </rPh>
    <rPh sb="105" eb="107">
      <t>ザンダカ</t>
    </rPh>
    <rPh sb="107" eb="108">
      <t>タイ</t>
    </rPh>
    <rPh sb="108" eb="110">
      <t>キュウスイ</t>
    </rPh>
    <rPh sb="110" eb="112">
      <t>シュウエキ</t>
    </rPh>
    <rPh sb="112" eb="114">
      <t>ヒリツ</t>
    </rPh>
    <rPh sb="116" eb="119">
      <t>ヘイキンチ</t>
    </rPh>
    <rPh sb="120" eb="122">
      <t>ウワマワ</t>
    </rPh>
    <rPh sb="127" eb="129">
      <t>コンゴ</t>
    </rPh>
    <rPh sb="130" eb="132">
      <t>キサイ</t>
    </rPh>
    <rPh sb="133" eb="135">
      <t>ヨクセイ</t>
    </rPh>
    <rPh sb="136" eb="137">
      <t>ツト</t>
    </rPh>
    <rPh sb="139" eb="141">
      <t>ヒツヨウ</t>
    </rPh>
    <rPh sb="147" eb="150">
      <t>ロウキュウカ</t>
    </rPh>
    <rPh sb="151" eb="153">
      <t>ジョウキョウ</t>
    </rPh>
    <rPh sb="159" eb="162">
      <t>カクシヒョウ</t>
    </rPh>
    <rPh sb="164" eb="166">
      <t>シセツ</t>
    </rPh>
    <rPh sb="167" eb="170">
      <t>ロウキュウカ</t>
    </rPh>
    <rPh sb="171" eb="173">
      <t>シンコウ</t>
    </rPh>
    <rPh sb="180" eb="181">
      <t>アラワ</t>
    </rPh>
    <rPh sb="186" eb="188">
      <t>コンゴ</t>
    </rPh>
    <rPh sb="188" eb="189">
      <t>サラ</t>
    </rPh>
    <rPh sb="191" eb="193">
      <t>シセツ</t>
    </rPh>
    <rPh sb="193" eb="195">
      <t>コウシン</t>
    </rPh>
    <rPh sb="195" eb="196">
      <t>トウ</t>
    </rPh>
    <rPh sb="197" eb="198">
      <t>ト</t>
    </rPh>
    <rPh sb="199" eb="200">
      <t>ク</t>
    </rPh>
    <rPh sb="201" eb="203">
      <t>ヒツヨウ</t>
    </rPh>
    <rPh sb="214" eb="216">
      <t>シセツ</t>
    </rPh>
    <rPh sb="251" eb="252">
      <t>ヒ</t>
    </rPh>
    <rPh sb="253" eb="254">
      <t>ツヅ</t>
    </rPh>
    <rPh sb="255" eb="257">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</si>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</sst>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0.04</c:v>
                </c:pt>
                <c:pt idx="1">
                  <c:v>0.1</c:v>
                </c:pt>
                <c:pt idx="2">
                  <c:v>0.05</c:v>
                </c:pt>
                <c:pt idx="3">
                  <c:v>0.31</c:v>
                </c:pt>
                <c:pt idx="4">
                  <c:v>0.25</c:v>
                </c:pt>
              </c:numCache>
            </c:numRef>
          </c:val>
        </c:ser>
        <c:dLbls>
          <c:showLegendKey val="0"/>
          <c:showVal val="0"/>
          <c:showCatName val="0"/>
          <c:showSerName val="0"/>
          <c:showPercent val="0"/>
          <c:showBubbleSize val="0"/>
        </c:dLbls>
        <c:gapWidth val="150"/>
        <c:axId val="87128320"/>
        <c:axId val="871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7128320"/>
        <c:axId val="87142784"/>
      </c:lineChart>
      <c:dateAx>
        <c:axId val="87128320"/>
        <c:scaling>
          <c:orientation val="minMax"/>
        </c:scaling>
        <c:delete val="1"/>
        <c:axPos val="b"/>
        <c:numFmt formatCode="ge" sourceLinked="1"/>
        <c:majorTickMark val="none"/>
        <c:minorTickMark val="none"/>
        <c:tickLblPos val="none"/>
        <c:crossAx val="87142784"/>
        <c:crosses val="autoZero"/>
        <c:auto val="1"/>
        <c:lblOffset val="100"/>
        <c:baseTimeUnit val="years"/>
      </c:dateAx>
      <c:valAx>
        <c:axId val="871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51.37</c:v>
                </c:pt>
                <c:pt idx="1">
                  <c:v>48.3</c:v>
                </c:pt>
                <c:pt idx="2">
                  <c:v>46.35</c:v>
                </c:pt>
                <c:pt idx="3">
                  <c:v>44.13</c:v>
                </c:pt>
                <c:pt idx="4">
                  <c:v>44.73</c:v>
                </c:pt>
              </c:numCache>
            </c:numRef>
          </c:val>
        </c:ser>
        <c:dLbls>
          <c:showLegendKey val="0"/>
          <c:showVal val="0"/>
          <c:showCatName val="0"/>
          <c:showSerName val="0"/>
          <c:showPercent val="0"/>
          <c:showBubbleSize val="0"/>
        </c:dLbls>
        <c:gapWidth val="150"/>
        <c:axId val="89770624"/>
        <c:axId val="897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9770624"/>
        <c:axId val="89793280"/>
      </c:lineChart>
      <c:dateAx>
        <c:axId val="89770624"/>
        <c:scaling>
          <c:orientation val="minMax"/>
        </c:scaling>
        <c:delete val="1"/>
        <c:axPos val="b"/>
        <c:numFmt formatCode="ge" sourceLinked="1"/>
        <c:majorTickMark val="none"/>
        <c:minorTickMark val="none"/>
        <c:tickLblPos val="none"/>
        <c:crossAx val="89793280"/>
        <c:crosses val="autoZero"/>
        <c:auto val="1"/>
        <c:lblOffset val="100"/>
        <c:baseTimeUnit val="years"/>
      </c:dateAx>
      <c:valAx>
        <c:axId val="897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81.650000000000006</c:v>
                </c:pt>
                <c:pt idx="1">
                  <c:v>86.02</c:v>
                </c:pt>
                <c:pt idx="2">
                  <c:v>86.79</c:v>
                </c:pt>
                <c:pt idx="3">
                  <c:v>88.8</c:v>
                </c:pt>
                <c:pt idx="4">
                  <c:v>87.05</c:v>
                </c:pt>
              </c:numCache>
            </c:numRef>
          </c:val>
        </c:ser>
        <c:dLbls>
          <c:showLegendKey val="0"/>
          <c:showVal val="0"/>
          <c:showCatName val="0"/>
          <c:showSerName val="0"/>
          <c:showPercent val="0"/>
          <c:showBubbleSize val="0"/>
        </c:dLbls>
        <c:gapWidth val="150"/>
        <c:axId val="89823488"/>
        <c:axId val="89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9823488"/>
        <c:axId val="89825664"/>
      </c:lineChart>
      <c:dateAx>
        <c:axId val="89823488"/>
        <c:scaling>
          <c:orientation val="minMax"/>
        </c:scaling>
        <c:delete val="1"/>
        <c:axPos val="b"/>
        <c:numFmt formatCode="ge" sourceLinked="1"/>
        <c:majorTickMark val="none"/>
        <c:minorTickMark val="none"/>
        <c:tickLblPos val="none"/>
        <c:crossAx val="89825664"/>
        <c:crosses val="autoZero"/>
        <c:auto val="1"/>
        <c:lblOffset val="100"/>
        <c:baseTimeUnit val="years"/>
      </c:dateAx>
      <c:valAx>
        <c:axId val="89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105.93</c:v>
                </c:pt>
                <c:pt idx="1">
                  <c:v>104.01</c:v>
                </c:pt>
                <c:pt idx="2">
                  <c:v>108.48</c:v>
                </c:pt>
                <c:pt idx="3">
                  <c:v>118.52</c:v>
                </c:pt>
                <c:pt idx="4">
                  <c:v>114.08</c:v>
                </c:pt>
              </c:numCache>
            </c:numRef>
          </c:val>
        </c:ser>
        <c:dLbls>
          <c:showLegendKey val="0"/>
          <c:showVal val="0"/>
          <c:showCatName val="0"/>
          <c:showSerName val="0"/>
          <c:showPercent val="0"/>
          <c:showBubbleSize val="0"/>
        </c:dLbls>
        <c:gapWidth val="150"/>
        <c:axId val="87496576"/>
        <c:axId val="875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7496576"/>
        <c:axId val="87506944"/>
      </c:lineChart>
      <c:dateAx>
        <c:axId val="87496576"/>
        <c:scaling>
          <c:orientation val="minMax"/>
        </c:scaling>
        <c:delete val="1"/>
        <c:axPos val="b"/>
        <c:numFmt formatCode="ge" sourceLinked="1"/>
        <c:majorTickMark val="none"/>
        <c:minorTickMark val="none"/>
        <c:tickLblPos val="none"/>
        <c:crossAx val="87506944"/>
        <c:crosses val="autoZero"/>
        <c:auto val="1"/>
        <c:lblOffset val="100"/>
        <c:baseTimeUnit val="years"/>
      </c:dateAx>
      <c:valAx>
        <c:axId val="8750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c:v>
                </c:pt>
                <c:pt idx="1">
                  <c:v>38.229999999999997</c:v>
                </c:pt>
                <c:pt idx="2">
                  <c:v>41.25</c:v>
                </c:pt>
                <c:pt idx="3">
                  <c:v>41.82</c:v>
                </c:pt>
                <c:pt idx="4">
                  <c:v>43.07</c:v>
                </c:pt>
              </c:numCache>
            </c:numRef>
          </c:val>
        </c:ser>
        <c:dLbls>
          <c:showLegendKey val="0"/>
          <c:showVal val="0"/>
          <c:showCatName val="0"/>
          <c:showSerName val="0"/>
          <c:showPercent val="0"/>
          <c:showBubbleSize val="0"/>
        </c:dLbls>
        <c:gapWidth val="150"/>
        <c:axId val="87541248"/>
        <c:axId val="875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7541248"/>
        <c:axId val="87543168"/>
      </c:lineChart>
      <c:dateAx>
        <c:axId val="87541248"/>
        <c:scaling>
          <c:orientation val="minMax"/>
        </c:scaling>
        <c:delete val="1"/>
        <c:axPos val="b"/>
        <c:numFmt formatCode="ge" sourceLinked="1"/>
        <c:majorTickMark val="none"/>
        <c:minorTickMark val="none"/>
        <c:tickLblPos val="none"/>
        <c:crossAx val="87543168"/>
        <c:crosses val="autoZero"/>
        <c:auto val="1"/>
        <c:lblOffset val="100"/>
        <c:baseTimeUnit val="years"/>
      </c:dateAx>
      <c:valAx>
        <c:axId val="875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19.05</c:v>
                </c:pt>
                <c:pt idx="1">
                  <c:v>18.93</c:v>
                </c:pt>
                <c:pt idx="2">
                  <c:v>19.32</c:v>
                </c:pt>
                <c:pt idx="3">
                  <c:v>34.01</c:v>
                </c:pt>
                <c:pt idx="4">
                  <c:v>33.67</c:v>
                </c:pt>
              </c:numCache>
            </c:numRef>
          </c:val>
        </c:ser>
        <c:dLbls>
          <c:showLegendKey val="0"/>
          <c:showVal val="0"/>
          <c:showCatName val="0"/>
          <c:showSerName val="0"/>
          <c:showPercent val="0"/>
          <c:showBubbleSize val="0"/>
        </c:dLbls>
        <c:gapWidth val="150"/>
        <c:axId val="89158784"/>
        <c:axId val="89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9158784"/>
        <c:axId val="89160704"/>
      </c:lineChart>
      <c:dateAx>
        <c:axId val="89158784"/>
        <c:scaling>
          <c:orientation val="minMax"/>
        </c:scaling>
        <c:delete val="1"/>
        <c:axPos val="b"/>
        <c:numFmt formatCode="ge" sourceLinked="1"/>
        <c:majorTickMark val="none"/>
        <c:minorTickMark val="none"/>
        <c:tickLblPos val="none"/>
        <c:crossAx val="89160704"/>
        <c:crosses val="autoZero"/>
        <c:auto val="1"/>
        <c:lblOffset val="100"/>
        <c:baseTimeUnit val="years"/>
      </c:dateAx>
      <c:valAx>
        <c:axId val="89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97600"/>
        <c:axId val="914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1497600"/>
        <c:axId val="91499520"/>
      </c:lineChart>
      <c:dateAx>
        <c:axId val="91497600"/>
        <c:scaling>
          <c:orientation val="minMax"/>
        </c:scaling>
        <c:delete val="1"/>
        <c:axPos val="b"/>
        <c:numFmt formatCode="ge" sourceLinked="1"/>
        <c:majorTickMark val="none"/>
        <c:minorTickMark val="none"/>
        <c:tickLblPos val="none"/>
        <c:crossAx val="91499520"/>
        <c:crosses val="autoZero"/>
        <c:auto val="1"/>
        <c:lblOffset val="100"/>
        <c:baseTimeUnit val="years"/>
      </c:dateAx>
      <c:valAx>
        <c:axId val="9149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729.21</c:v>
                </c:pt>
                <c:pt idx="1">
                  <c:v>476.82</c:v>
                </c:pt>
                <c:pt idx="2">
                  <c:v>254.29</c:v>
                </c:pt>
                <c:pt idx="3">
                  <c:v>389.43</c:v>
                </c:pt>
                <c:pt idx="4">
                  <c:v>304.02999999999997</c:v>
                </c:pt>
              </c:numCache>
            </c:numRef>
          </c:val>
        </c:ser>
        <c:dLbls>
          <c:showLegendKey val="0"/>
          <c:showVal val="0"/>
          <c:showCatName val="0"/>
          <c:showSerName val="0"/>
          <c:showPercent val="0"/>
          <c:showBubbleSize val="0"/>
        </c:dLbls>
        <c:gapWidth val="150"/>
        <c:axId val="91542272"/>
        <c:axId val="915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1542272"/>
        <c:axId val="91544192"/>
      </c:lineChart>
      <c:dateAx>
        <c:axId val="91542272"/>
        <c:scaling>
          <c:orientation val="minMax"/>
        </c:scaling>
        <c:delete val="1"/>
        <c:axPos val="b"/>
        <c:numFmt formatCode="ge" sourceLinked="1"/>
        <c:majorTickMark val="none"/>
        <c:minorTickMark val="none"/>
        <c:tickLblPos val="none"/>
        <c:crossAx val="91544192"/>
        <c:crosses val="autoZero"/>
        <c:auto val="1"/>
        <c:lblOffset val="100"/>
        <c:baseTimeUnit val="years"/>
      </c:dateAx>
      <c:valAx>
        <c:axId val="9154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598.39</c:v>
                </c:pt>
                <c:pt idx="1">
                  <c:v>602.6</c:v>
                </c:pt>
                <c:pt idx="2">
                  <c:v>618.87</c:v>
                </c:pt>
                <c:pt idx="3">
                  <c:v>593.64</c:v>
                </c:pt>
                <c:pt idx="4">
                  <c:v>584.39</c:v>
                </c:pt>
              </c:numCache>
            </c:numRef>
          </c:val>
        </c:ser>
        <c:dLbls>
          <c:showLegendKey val="0"/>
          <c:showVal val="0"/>
          <c:showCatName val="0"/>
          <c:showSerName val="0"/>
          <c:showPercent val="0"/>
          <c:showBubbleSize val="0"/>
        </c:dLbls>
        <c:gapWidth val="150"/>
        <c:axId val="89612672"/>
        <c:axId val="896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9612672"/>
        <c:axId val="89614592"/>
      </c:lineChart>
      <c:dateAx>
        <c:axId val="89612672"/>
        <c:scaling>
          <c:orientation val="minMax"/>
        </c:scaling>
        <c:delete val="1"/>
        <c:axPos val="b"/>
        <c:numFmt formatCode="ge" sourceLinked="1"/>
        <c:majorTickMark val="none"/>
        <c:minorTickMark val="none"/>
        <c:tickLblPos val="none"/>
        <c:crossAx val="89614592"/>
        <c:crosses val="autoZero"/>
        <c:auto val="1"/>
        <c:lblOffset val="100"/>
        <c:baseTimeUnit val="years"/>
      </c:dateAx>
      <c:valAx>
        <c:axId val="8961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105.58</c:v>
                </c:pt>
                <c:pt idx="1">
                  <c:v>103.51</c:v>
                </c:pt>
                <c:pt idx="2">
                  <c:v>108.3</c:v>
                </c:pt>
                <c:pt idx="3">
                  <c:v>119.21</c:v>
                </c:pt>
                <c:pt idx="4">
                  <c:v>114.52</c:v>
                </c:pt>
              </c:numCache>
            </c:numRef>
          </c:val>
        </c:ser>
        <c:dLbls>
          <c:showLegendKey val="0"/>
          <c:showVal val="0"/>
          <c:showCatName val="0"/>
          <c:showSerName val="0"/>
          <c:showPercent val="0"/>
          <c:showBubbleSize val="0"/>
        </c:dLbls>
        <c:gapWidth val="150"/>
        <c:axId val="89718784"/>
        <c:axId val="897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9718784"/>
        <c:axId val="89720704"/>
      </c:lineChart>
      <c:dateAx>
        <c:axId val="89718784"/>
        <c:scaling>
          <c:orientation val="minMax"/>
        </c:scaling>
        <c:delete val="1"/>
        <c:axPos val="b"/>
        <c:numFmt formatCode="ge" sourceLinked="1"/>
        <c:majorTickMark val="none"/>
        <c:minorTickMark val="none"/>
        <c:tickLblPos val="none"/>
        <c:crossAx val="89720704"/>
        <c:crosses val="autoZero"/>
        <c:auto val="1"/>
        <c:lblOffset val="100"/>
        <c:baseTimeUnit val="years"/>
      </c:dateAx>
      <c:valAx>
        <c:axId val="89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132.59</c:v>
                </c:pt>
                <c:pt idx="1">
                  <c:v>135.71</c:v>
                </c:pt>
                <c:pt idx="2">
                  <c:v>136.33000000000001</c:v>
                </c:pt>
                <c:pt idx="3">
                  <c:v>140.93</c:v>
                </c:pt>
                <c:pt idx="4">
                  <c:v>147.52000000000001</c:v>
                </c:pt>
              </c:numCache>
            </c:numRef>
          </c:val>
        </c:ser>
        <c:dLbls>
          <c:showLegendKey val="0"/>
          <c:showVal val="0"/>
          <c:showCatName val="0"/>
          <c:showSerName val="0"/>
          <c:showPercent val="0"/>
          <c:showBubbleSize val="0"/>
        </c:dLbls>
        <c:gapWidth val="150"/>
        <c:axId val="89742336"/>
        <c:axId val="897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9742336"/>
        <c:axId val="89756800"/>
      </c:lineChart>
      <c:dateAx>
        <c:axId val="89742336"/>
        <c:scaling>
          <c:orientation val="minMax"/>
        </c:scaling>
        <c:delete val="1"/>
        <c:axPos val="b"/>
        <c:numFmt formatCode="ge" sourceLinked="1"/>
        <c:majorTickMark val="none"/>
        <c:minorTickMark val="none"/>
        <c:tickLblPos val="none"/>
        <c:crossAx val="89756800"/>
        <c:crosses val="autoZero"/>
        <c:auto val="1"/>
        <c:lblOffset val="100"/>
        <c:baseTimeUnit val="years"/>
      </c:dateAx>
      <c:valAx>
        <c:axId val="897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新宮市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29860</v>
      </c>
      <c r="AM8" s="71"/>
      <c r="AN8" s="71"/>
      <c r="AO8" s="71"/>
      <c r="AP8" s="71"/>
      <c r="AQ8" s="71"/>
      <c r="AR8" s="71"/>
      <c r="AS8" s="71"/>
      <c r="AT8" s="67">
        <f>データ!$S$6</f>
        <v>255.23</v>
      </c>
      <c r="AU8" s="68"/>
      <c r="AV8" s="68"/>
      <c r="AW8" s="68"/>
      <c r="AX8" s="68"/>
      <c r="AY8" s="68"/>
      <c r="AZ8" s="68"/>
      <c r="BA8" s="68"/>
      <c r="BB8" s="70">
        <f>データ!$T$6</f>
        <v>116.99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50.13</v>
      </c>
      <c r="J10" s="68"/>
      <c r="K10" s="68"/>
      <c r="L10" s="68"/>
      <c r="M10" s="68"/>
      <c r="N10" s="68"/>
      <c r="O10" s="69"/>
      <c r="P10" s="70">
        <f>データ!$P$6</f>
        <v>94.35</v>
      </c>
      <c r="Q10" s="70"/>
      <c r="R10" s="70"/>
      <c r="S10" s="70"/>
      <c r="T10" s="70"/>
      <c r="U10" s="70"/>
      <c r="V10" s="70"/>
      <c r="W10" s="71">
        <f>データ!$Q$6</f>
        <v>2700</v>
      </c>
      <c r="X10" s="71"/>
      <c r="Y10" s="71"/>
      <c r="Z10" s="71"/>
      <c r="AA10" s="71"/>
      <c r="AB10" s="71"/>
      <c r="AC10" s="71"/>
      <c r="AD10" s="2"/>
      <c r="AE10" s="2"/>
      <c r="AF10" s="2"/>
      <c r="AG10" s="2"/>
      <c r="AH10" s="5"/>
      <c r="AI10" s="5"/>
      <c r="AJ10" s="5"/>
      <c r="AK10" s="5"/>
      <c r="AL10" s="71">
        <f>データ!$U$6</f>
        <v>27880</v>
      </c>
      <c r="AM10" s="71"/>
      <c r="AN10" s="71"/>
      <c r="AO10" s="71"/>
      <c r="AP10" s="71"/>
      <c r="AQ10" s="71"/>
      <c r="AR10" s="71"/>
      <c r="AS10" s="71"/>
      <c r="AT10" s="67">
        <f>データ!$V$6</f>
        <v>8.5500000000000007</v>
      </c>
      <c r="AU10" s="68"/>
      <c r="AV10" s="68"/>
      <c r="AW10" s="68"/>
      <c r="AX10" s="68"/>
      <c r="AY10" s="68"/>
      <c r="AZ10" s="68"/>
      <c r="BA10" s="68"/>
      <c r="BB10" s="70">
        <f>データ!$W$6</f>
        <v>3260.82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302074</v>
      </c>
      <c r="D6" s="34">
        <f t="shared" si="3"/>
        <v>46</v>
      </c>
      <c r="E6" s="34">
        <f t="shared" si="3"/>
        <v>1</v>
      </c>
      <c r="F6" s="34">
        <f t="shared" si="3"/>
        <v>0</v>
      </c>
      <c r="G6" s="34">
        <f t="shared" si="3"/>
        <v>1</v>
      </c>
      <c r="H6" s="34" t="str">
        <f t="shared" si="3"/>
        <v>和歌山県　新宮市</v>
      </c>
      <c r="I6" s="34" t="str">
        <f t="shared" si="3"/>
        <v>法適用</v>
      </c>
      <c r="J6" s="34" t="str">
        <f t="shared" si="3"/>
        <v>水道事業</v>
      </c>
      <c r="K6" s="34" t="str">
        <f t="shared" si="3"/>
        <v>末端給水事業</v>
      </c>
      <c r="L6" s="34" t="str">
        <f t="shared" si="3"/>
        <v>A6</v>
      </c>
      <c r="M6" s="34">
        <f t="shared" si="3"/>
        <v>0</v>
      </c>
      <c r="N6" s="35" t="str">
        <f t="shared" si="3"/>
        <v>-</v>
      </c>
      <c r="O6" s="35">
        <f t="shared" si="3"/>
        <v>50.13</v>
      </c>
      <c r="P6" s="35">
        <f t="shared" si="3"/>
        <v>94.35</v>
      </c>
      <c r="Q6" s="35">
        <f t="shared" si="3"/>
        <v>2700</v>
      </c>
      <c r="R6" s="35">
        <f t="shared" si="3"/>
        <v>29860</v>
      </c>
      <c r="S6" s="35">
        <f t="shared" si="3"/>
        <v>255.23</v>
      </c>
      <c r="T6" s="35">
        <f t="shared" si="3"/>
        <v>116.99</v>
      </c>
      <c r="U6" s="35">
        <f t="shared" si="3"/>
        <v>27880</v>
      </c>
      <c r="V6" s="35">
        <f t="shared" si="3"/>
        <v>8.5500000000000007</v>
      </c>
      <c r="W6" s="35">
        <f t="shared" si="3"/>
        <v>3260.82</v>
      </c>
      <c r="X6" s="36">
        <f>IF(X7="",NA(),X7)</f>
        <v>105.93</v>
      </c>
      <c r="Y6" s="36">
        <f t="shared" ref="Y6:AG6" si="4">IF(Y7="",NA(),Y7)</f>
        <v>104.01</v>
      </c>
      <c r="Z6" s="36">
        <f t="shared" si="4"/>
        <v>108.48</v>
      </c>
      <c r="AA6" s="36">
        <f t="shared" si="4"/>
        <v>118.52</v>
      </c>
      <c r="AB6" s="36">
        <f t="shared" si="4"/>
        <v>114.08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729.21</v>
      </c>
      <c r="AU6" s="36">
        <f t="shared" ref="AU6:BC6" si="6">IF(AU7="",NA(),AU7)</f>
        <v>476.82</v>
      </c>
      <c r="AV6" s="36">
        <f t="shared" si="6"/>
        <v>254.29</v>
      </c>
      <c r="AW6" s="36">
        <f t="shared" si="6"/>
        <v>389.43</v>
      </c>
      <c r="AX6" s="36">
        <f t="shared" si="6"/>
        <v>304.02999999999997</v>
      </c>
      <c r="AY6" s="36">
        <f t="shared" si="6"/>
        <v>915.5</v>
      </c>
      <c r="AZ6" s="36">
        <f t="shared" si="6"/>
        <v>963.24</v>
      </c>
      <c r="BA6" s="36">
        <f t="shared" si="6"/>
        <v>381.53</v>
      </c>
      <c r="BB6" s="36">
        <f t="shared" si="6"/>
        <v>391.54</v>
      </c>
      <c r="BC6" s="36">
        <f t="shared" si="6"/>
        <v>384.34</v>
      </c>
      <c r="BD6" s="35" t="str">
        <f>IF(BD7="","",IF(BD7="-","【-】","【"&amp;SUBSTITUTE(TEXT(BD7,"#,##0.00"),"-","△")&amp;"】"))</f>
        <v>【262.87】</v>
      </c>
      <c r="BE6" s="36">
        <f>IF(BE7="",NA(),BE7)</f>
        <v>598.39</v>
      </c>
      <c r="BF6" s="36">
        <f t="shared" ref="BF6:BN6" si="7">IF(BF7="",NA(),BF7)</f>
        <v>602.6</v>
      </c>
      <c r="BG6" s="36">
        <f t="shared" si="7"/>
        <v>618.87</v>
      </c>
      <c r="BH6" s="36">
        <f t="shared" si="7"/>
        <v>593.64</v>
      </c>
      <c r="BI6" s="36">
        <f t="shared" si="7"/>
        <v>584.39</v>
      </c>
      <c r="BJ6" s="36">
        <f t="shared" si="7"/>
        <v>404.78</v>
      </c>
      <c r="BK6" s="36">
        <f t="shared" si="7"/>
        <v>400.38</v>
      </c>
      <c r="BL6" s="36">
        <f t="shared" si="7"/>
        <v>393.27</v>
      </c>
      <c r="BM6" s="36">
        <f t="shared" si="7"/>
        <v>386.97</v>
      </c>
      <c r="BN6" s="36">
        <f t="shared" si="7"/>
        <v>380.58</v>
      </c>
      <c r="BO6" s="35" t="str">
        <f>IF(BO7="","",IF(BO7="-","【-】","【"&amp;SUBSTITUTE(TEXT(BO7,"#,##0.00"),"-","△")&amp;"】"))</f>
        <v>【270.87】</v>
      </c>
      <c r="BP6" s="36">
        <f>IF(BP7="",NA(),BP7)</f>
        <v>105.58</v>
      </c>
      <c r="BQ6" s="36">
        <f t="shared" ref="BQ6:BY6" si="8">IF(BQ7="",NA(),BQ7)</f>
        <v>103.51</v>
      </c>
      <c r="BR6" s="36">
        <f t="shared" si="8"/>
        <v>108.3</v>
      </c>
      <c r="BS6" s="36">
        <f t="shared" si="8"/>
        <v>119.21</v>
      </c>
      <c r="BT6" s="36">
        <f t="shared" si="8"/>
        <v>114.52</v>
      </c>
      <c r="BU6" s="36">
        <f t="shared" si="8"/>
        <v>98.07</v>
      </c>
      <c r="BV6" s="36">
        <f t="shared" si="8"/>
        <v>96.56</v>
      </c>
      <c r="BW6" s="36">
        <f t="shared" si="8"/>
        <v>100.47</v>
      </c>
      <c r="BX6" s="36">
        <f t="shared" si="8"/>
        <v>101.72</v>
      </c>
      <c r="BY6" s="36">
        <f t="shared" si="8"/>
        <v>102.38</v>
      </c>
      <c r="BZ6" s="35" t="str">
        <f>IF(BZ7="","",IF(BZ7="-","【-】","【"&amp;SUBSTITUTE(TEXT(BZ7,"#,##0.00"),"-","△")&amp;"】"))</f>
        <v>【105.59】</v>
      </c>
      <c r="CA6" s="36">
        <f>IF(CA7="",NA(),CA7)</f>
        <v>132.59</v>
      </c>
      <c r="CB6" s="36">
        <f t="shared" ref="CB6:CJ6" si="9">IF(CB7="",NA(),CB7)</f>
        <v>135.71</v>
      </c>
      <c r="CC6" s="36">
        <f t="shared" si="9"/>
        <v>136.33000000000001</v>
      </c>
      <c r="CD6" s="36">
        <f t="shared" si="9"/>
        <v>140.93</v>
      </c>
      <c r="CE6" s="36">
        <f t="shared" si="9"/>
        <v>147.52000000000001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51.37</v>
      </c>
      <c r="CM6" s="36">
        <f t="shared" ref="CM6:CU6" si="10">IF(CM7="",NA(),CM7)</f>
        <v>48.3</v>
      </c>
      <c r="CN6" s="36">
        <f t="shared" si="10"/>
        <v>46.35</v>
      </c>
      <c r="CO6" s="36">
        <f t="shared" si="10"/>
        <v>44.13</v>
      </c>
      <c r="CP6" s="36">
        <f t="shared" si="10"/>
        <v>44.73</v>
      </c>
      <c r="CQ6" s="36">
        <f t="shared" si="10"/>
        <v>55.68</v>
      </c>
      <c r="CR6" s="36">
        <f t="shared" si="10"/>
        <v>55.64</v>
      </c>
      <c r="CS6" s="36">
        <f t="shared" si="10"/>
        <v>55.13</v>
      </c>
      <c r="CT6" s="36">
        <f t="shared" si="10"/>
        <v>54.77</v>
      </c>
      <c r="CU6" s="36">
        <f t="shared" si="10"/>
        <v>54.92</v>
      </c>
      <c r="CV6" s="35" t="str">
        <f>IF(CV7="","",IF(CV7="-","【-】","【"&amp;SUBSTITUTE(TEXT(CV7,"#,##0.00"),"-","△")&amp;"】"))</f>
        <v>【59.94】</v>
      </c>
      <c r="CW6" s="36">
        <f>IF(CW7="",NA(),CW7)</f>
        <v>81.650000000000006</v>
      </c>
      <c r="CX6" s="36">
        <f t="shared" ref="CX6:DF6" si="11">IF(CX7="",NA(),CX7)</f>
        <v>86.02</v>
      </c>
      <c r="CY6" s="36">
        <f t="shared" si="11"/>
        <v>86.79</v>
      </c>
      <c r="CZ6" s="36">
        <f t="shared" si="11"/>
        <v>88.8</v>
      </c>
      <c r="DA6" s="36">
        <f t="shared" si="11"/>
        <v>87.05</v>
      </c>
      <c r="DB6" s="36">
        <f t="shared" si="11"/>
        <v>83.18</v>
      </c>
      <c r="DC6" s="36">
        <f t="shared" si="11"/>
        <v>83.09</v>
      </c>
      <c r="DD6" s="36">
        <f t="shared" si="11"/>
        <v>83</v>
      </c>
      <c r="DE6" s="36">
        <f t="shared" si="11"/>
        <v>82.89</v>
      </c>
      <c r="DF6" s="36">
        <f t="shared" si="11"/>
        <v>82.66</v>
      </c>
      <c r="DG6" s="35" t="str">
        <f>IF(DG7="","",IF(DG7="-","【-】","【"&amp;SUBSTITUTE(TEXT(DG7,"#,##0.00"),"-","△")&amp;"】"))</f>
        <v>【90.22】</v>
      </c>
      <c r="DH6" s="36">
        <f>IF(DH7="",NA(),DH7)</f>
        <v>37.1</v>
      </c>
      <c r="DI6" s="36">
        <f t="shared" ref="DI6:DQ6" si="12">IF(DI7="",NA(),DI7)</f>
        <v>38.229999999999997</v>
      </c>
      <c r="DJ6" s="36">
        <f t="shared" si="12"/>
        <v>41.25</v>
      </c>
      <c r="DK6" s="36">
        <f t="shared" si="12"/>
        <v>41.82</v>
      </c>
      <c r="DL6" s="36">
        <f t="shared" si="12"/>
        <v>43.07</v>
      </c>
      <c r="DM6" s="36">
        <f t="shared" si="12"/>
        <v>38.07</v>
      </c>
      <c r="DN6" s="36">
        <f t="shared" si="12"/>
        <v>39.06</v>
      </c>
      <c r="DO6" s="36">
        <f t="shared" si="12"/>
        <v>46.66</v>
      </c>
      <c r="DP6" s="36">
        <f t="shared" si="12"/>
        <v>47.46</v>
      </c>
      <c r="DQ6" s="36">
        <f t="shared" si="12"/>
        <v>48.49</v>
      </c>
      <c r="DR6" s="35" t="str">
        <f>IF(DR7="","",IF(DR7="-","【-】","【"&amp;SUBSTITUTE(TEXT(DR7,"#,##0.00"),"-","△")&amp;"】"))</f>
        <v>【47.91】</v>
      </c>
      <c r="DS6" s="36">
        <f>IF(DS7="",NA(),DS7)</f>
        <v>19.05</v>
      </c>
      <c r="DT6" s="36">
        <f t="shared" ref="DT6:EB6" si="13">IF(DT7="",NA(),DT7)</f>
        <v>18.93</v>
      </c>
      <c r="DU6" s="36">
        <f t="shared" si="13"/>
        <v>19.32</v>
      </c>
      <c r="DV6" s="36">
        <f t="shared" si="13"/>
        <v>34.01</v>
      </c>
      <c r="DW6" s="36">
        <f t="shared" si="13"/>
        <v>33.67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0.04</v>
      </c>
      <c r="EE6" s="36">
        <f t="shared" ref="EE6:EM6" si="14">IF(EE7="",NA(),EE7)</f>
        <v>0.1</v>
      </c>
      <c r="EF6" s="36">
        <f t="shared" si="14"/>
        <v>0.05</v>
      </c>
      <c r="EG6" s="36">
        <f t="shared" si="14"/>
        <v>0.31</v>
      </c>
      <c r="EH6" s="36">
        <f t="shared" si="14"/>
        <v>0.25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302074</v>
      </c>
      <c r="D7" s="38">
        <v>46</v>
      </c>
      <c r="E7" s="38">
        <v>1</v>
      </c>
      <c r="F7" s="38">
        <v>0</v>
      </c>
      <c r="G7" s="38">
        <v>1</v>
      </c>
      <c r="H7" s="38" t="s">
        <v>105</v>
      </c>
      <c r="I7" s="38" t="s">
        <v>106</v>
      </c>
      <c r="J7" s="38" t="s">
        <v>107</v>
      </c>
      <c r="K7" s="38" t="s">
        <v>108</v>
      </c>
      <c r="L7" s="38" t="s">
        <v>109</v>
      </c>
      <c r="M7" s="38"/>
      <c r="N7" s="39" t="s">
        <v>110</v>
      </c>
      <c r="O7" s="39">
        <v>50.13</v>
      </c>
      <c r="P7" s="39">
        <v>94.35</v>
      </c>
      <c r="Q7" s="39">
        <v>2700</v>
      </c>
      <c r="R7" s="39">
        <v>29860</v>
      </c>
      <c r="S7" s="39">
        <v>255.23</v>
      </c>
      <c r="T7" s="39">
        <v>116.99</v>
      </c>
      <c r="U7" s="39">
        <v>27880</v>
      </c>
      <c r="V7" s="39">
        <v>8.5500000000000007</v>
      </c>
      <c r="W7" s="39">
        <v>3260.82</v>
      </c>
      <c r="X7" s="39">
        <v>105.93</v>
      </c>
      <c r="Y7" s="39">
        <v>104.01</v>
      </c>
      <c r="Z7" s="39">
        <v>108.48</v>
      </c>
      <c r="AA7" s="39">
        <v>118.52</v>
      </c>
      <c r="AB7" s="39">
        <v>114.08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729.21</v>
      </c>
      <c r="AU7" s="39">
        <v>476.82</v>
      </c>
      <c r="AV7" s="39">
        <v>254.29</v>
      </c>
      <c r="AW7" s="39">
        <v>389.43</v>
      </c>
      <c r="AX7" s="39">
        <v>304.02999999999997</v>
      </c>
      <c r="AY7" s="39">
        <v>915.5</v>
      </c>
      <c r="AZ7" s="39">
        <v>963.24</v>
      </c>
      <c r="BA7" s="39">
        <v>381.53</v>
      </c>
      <c r="BB7" s="39">
        <v>391.54</v>
      </c>
      <c r="BC7" s="39">
        <v>384.34</v>
      </c>
      <c r="BD7" s="39">
        <v>262.87</v>
      </c>
      <c r="BE7" s="39">
        <v>598.39</v>
      </c>
      <c r="BF7" s="39">
        <v>602.6</v>
      </c>
      <c r="BG7" s="39">
        <v>618.87</v>
      </c>
      <c r="BH7" s="39">
        <v>593.64</v>
      </c>
      <c r="BI7" s="39">
        <v>584.39</v>
      </c>
      <c r="BJ7" s="39">
        <v>404.78</v>
      </c>
      <c r="BK7" s="39">
        <v>400.38</v>
      </c>
      <c r="BL7" s="39">
        <v>393.27</v>
      </c>
      <c r="BM7" s="39">
        <v>386.97</v>
      </c>
      <c r="BN7" s="39">
        <v>380.58</v>
      </c>
      <c r="BO7" s="39">
        <v>270.87</v>
      </c>
      <c r="BP7" s="39">
        <v>105.58</v>
      </c>
      <c r="BQ7" s="39">
        <v>103.51</v>
      </c>
      <c r="BR7" s="39">
        <v>108.3</v>
      </c>
      <c r="BS7" s="39">
        <v>119.21</v>
      </c>
      <c r="BT7" s="39">
        <v>114.52</v>
      </c>
      <c r="BU7" s="39">
        <v>98.07</v>
      </c>
      <c r="BV7" s="39">
        <v>96.56</v>
      </c>
      <c r="BW7" s="39">
        <v>100.47</v>
      </c>
      <c r="BX7" s="39">
        <v>101.72</v>
      </c>
      <c r="BY7" s="39">
        <v>102.38</v>
      </c>
      <c r="BZ7" s="39">
        <v>105.59</v>
      </c>
      <c r="CA7" s="39">
        <v>132.59</v>
      </c>
      <c r="CB7" s="39">
        <v>135.71</v>
      </c>
      <c r="CC7" s="39">
        <v>136.33000000000001</v>
      </c>
      <c r="CD7" s="39">
        <v>140.93</v>
      </c>
      <c r="CE7" s="39">
        <v>147.52000000000001</v>
      </c>
      <c r="CF7" s="39">
        <v>172.26</v>
      </c>
      <c r="CG7" s="39">
        <v>177.14</v>
      </c>
      <c r="CH7" s="39">
        <v>169.82</v>
      </c>
      <c r="CI7" s="39">
        <v>168.2</v>
      </c>
      <c r="CJ7" s="39">
        <v>168.67</v>
      </c>
      <c r="CK7" s="39">
        <v>163.27000000000001</v>
      </c>
      <c r="CL7" s="39">
        <v>51.37</v>
      </c>
      <c r="CM7" s="39">
        <v>48.3</v>
      </c>
      <c r="CN7" s="39">
        <v>46.35</v>
      </c>
      <c r="CO7" s="39">
        <v>44.13</v>
      </c>
      <c r="CP7" s="39">
        <v>44.73</v>
      </c>
      <c r="CQ7" s="39">
        <v>55.68</v>
      </c>
      <c r="CR7" s="39">
        <v>55.64</v>
      </c>
      <c r="CS7" s="39">
        <v>55.13</v>
      </c>
      <c r="CT7" s="39">
        <v>54.77</v>
      </c>
      <c r="CU7" s="39">
        <v>54.92</v>
      </c>
      <c r="CV7" s="39">
        <v>59.94</v>
      </c>
      <c r="CW7" s="39">
        <v>81.650000000000006</v>
      </c>
      <c r="CX7" s="39">
        <v>86.02</v>
      </c>
      <c r="CY7" s="39">
        <v>86.79</v>
      </c>
      <c r="CZ7" s="39">
        <v>88.8</v>
      </c>
      <c r="DA7" s="39">
        <v>87.05</v>
      </c>
      <c r="DB7" s="39">
        <v>83.18</v>
      </c>
      <c r="DC7" s="39">
        <v>83.09</v>
      </c>
      <c r="DD7" s="39">
        <v>83</v>
      </c>
      <c r="DE7" s="39">
        <v>82.89</v>
      </c>
      <c r="DF7" s="39">
        <v>82.66</v>
      </c>
      <c r="DG7" s="39">
        <v>90.22</v>
      </c>
      <c r="DH7" s="39">
        <v>37.1</v>
      </c>
      <c r="DI7" s="39">
        <v>38.229999999999997</v>
      </c>
      <c r="DJ7" s="39">
        <v>41.25</v>
      </c>
      <c r="DK7" s="39">
        <v>41.82</v>
      </c>
      <c r="DL7" s="39">
        <v>43.07</v>
      </c>
      <c r="DM7" s="39">
        <v>38.07</v>
      </c>
      <c r="DN7" s="39">
        <v>39.06</v>
      </c>
      <c r="DO7" s="39">
        <v>46.66</v>
      </c>
      <c r="DP7" s="39">
        <v>47.46</v>
      </c>
      <c r="DQ7" s="39">
        <v>48.49</v>
      </c>
      <c r="DR7" s="39">
        <v>47.91</v>
      </c>
      <c r="DS7" s="39">
        <v>19.05</v>
      </c>
      <c r="DT7" s="39">
        <v>18.93</v>
      </c>
      <c r="DU7" s="39">
        <v>19.32</v>
      </c>
      <c r="DV7" s="39">
        <v>34.01</v>
      </c>
      <c r="DW7" s="39">
        <v>33.67</v>
      </c>
      <c r="DX7" s="39">
        <v>7.73</v>
      </c>
      <c r="DY7" s="39">
        <v>8.8699999999999992</v>
      </c>
      <c r="DZ7" s="39">
        <v>9.85</v>
      </c>
      <c r="EA7" s="39">
        <v>9.7100000000000009</v>
      </c>
      <c r="EB7" s="39">
        <v>12.79</v>
      </c>
      <c r="EC7" s="39">
        <v>15</v>
      </c>
      <c r="ED7" s="39">
        <v>0.04</v>
      </c>
      <c r="EE7" s="39">
        <v>0.1</v>
      </c>
      <c r="EF7" s="39">
        <v>0.05</v>
      </c>
      <c r="EG7" s="39">
        <v>0.31</v>
      </c>
      <c r="EH7" s="39">
        <v>0.25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赤嶋　諭</cp:lastModifiedBy>
  <cp:lastPrinted>2018-02-07T01:58:02Z</cp:lastPrinted>
  <dcterms:created xsi:type="dcterms:W3CDTF">2017-12-25T01:33:23Z</dcterms:created>
  <dcterms:modified xsi:type="dcterms:W3CDTF">2018-02-08T23:56:56Z</dcterms:modified>
  <cp:category/>
</cp:coreProperties>
</file>