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<sst xmlns="http://schemas.openxmlformats.org/spreadsheetml/2006/main" count="232" uniqueCount="120">
  <si>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</si>
  <si>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</si>
  <si>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</si>
  <si>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</si>
  <si>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</si>
  <si>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</si>
  <si>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</si>
  <si>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</si>
  <si>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</si>
  <si>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</si>
  <si>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</si>
  <si>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</si>
  <si>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</si>
  <si>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</si>
  <si>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</si>
  <si>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</si>
  <si>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</si>
  <si>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</si>
  <si>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</si>
  <si>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</si>
  <si>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</si>
  <si>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</si>
  <si>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</si>
  <si>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</si>
  <si>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</si>
  <si>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</si>
  <si>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</si>
  <si>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</si>
  <si>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</si>
  <si>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</si>
  <si>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</si>
  <si>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</si>
  <si>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</si>
  <si>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</si>
  <si>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</si>
  <si>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</si>
  <si>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</si>
  <si>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</si>
  <si>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</si>
  <si>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</si>
  <si>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</si>
  <si>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</si>
  <si>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</si>
  <si>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</si>
  <si>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</si>
  <si>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</si>
  <si>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</si>
  <si>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</si>
  <si>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</si>
  <si>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</si>
  <si>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</si>
  <si>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</si>
  <si>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</si>
  <si>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</si>
  <si>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</si>
  <si>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</si>
  <si>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</si>
  <si>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</si>
  <si>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</si>
  <si>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</si>
  <si>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</si>
  <si>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</si>
  <si>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</si>
  <si>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</si>
  <si>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</si>
  <si>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</si>
  <si>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</si>
  <si>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</si>
  <si>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</si>
  <si>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</si>
  <si>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</si>
  <si>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</si>
  <si>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</si>
  <si>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</si>
  <si>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</si>
  <si>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</si>
  <si>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</si>
  <si>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</si>
  <si>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</si>
  <si>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</si>
  <si>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</si>
  <si>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</si>
  <si>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</si>
  <si>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</si>
  <si>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</si>
  <si>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</si>
  <si>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</si>
  <si>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</si>
  <si>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</si>
  <si>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</si>
  <si>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</si>
  <si>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</si>
  <si>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</si>
  <si>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</si>
  <si>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</si>
  <si>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</si>
  <si>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</si>
  <si>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</si>
  <si>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</si>
  <si>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</si>
  <si>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</si>
  <si>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</si>
  <si>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</si>
  <si>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</si>
  <si>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</si>
  <si>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御坊市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</si>
  <si>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</si>
  <si>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</si>
  <si>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</si>
  <si>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</si>
  <si>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</si>
  <si>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</si>
  <si>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</si>
  <si>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</si>
  <si>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</si>
  <si>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</si>
  <si>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</si>
  <si>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本市の水道施設は、１９７０年代の第３次拡張事業以降に整備されたものが多く残存しており、経年による老朽化が進行し、大規模な更新時代を迎えることとなり老朽化対策が課題となります。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ます。
　とりわけ管路更新については、一時的に事業費が偏在することから、管路の管種や重要度・老朽度等を勘案した上で優先順位を設定し、設備投資の平準化を図りながら取り組んでいきます。</t>
    <phoneticPr fontId="4"/>
  </si>
  <si>
    <t>　①経常収支比率は単年度で見た場合、100％を超えていることから、経常的な活動の収支状況は良好です。しかし、経年で比較した場合に、右肩下がりで100％に近付いており、今後も給水収益の減少が続くと見込まれることからさらなる費用削減に取り組んでいきます。
　③流動比率は平成26年度に大幅に比率が減少していますが、これは地方公営企業会計の見直しにより、平成25年度まで資本の一部であった借入資本金を、負債に表示変更することとなったために生じたものです。このことによる事業運営への影響はありません。当該値は短期的な財務安全性が高いと言えます。
　④企業債残高対給水収益比率は給水収益が減少したものの、企業債残高の減少により10.74ポイント改善しています。
　⑦施設利用率は類似団体平均値を下回っており、また経年変化も減少傾向にあります。今後も水需要の減少とともに下がっていくと思われます。平成28年度の最大稼働率は53.1％、負荷率は87.0％です。前年度と比較すると減少しています。今後これらの数値の推移を注視しながら施設の規模や能力の妥当性について検証していく必要があります。</t>
    <rPh sb="2" eb="4">
      <t>ケイジョウ</t>
    </rPh>
    <rPh sb="4" eb="6">
      <t>シュウシ</t>
    </rPh>
    <rPh sb="6" eb="8">
      <t>ヒリツ</t>
    </rPh>
    <rPh sb="9" eb="12">
      <t>タンネンド</t>
    </rPh>
    <rPh sb="13" eb="14">
      <t>ミ</t>
    </rPh>
    <rPh sb="15" eb="17">
      <t>バアイ</t>
    </rPh>
    <rPh sb="23" eb="24">
      <t>コ</t>
    </rPh>
    <rPh sb="33" eb="36">
      <t>ケイジョウテキ</t>
    </rPh>
    <rPh sb="37" eb="39">
      <t>カツドウ</t>
    </rPh>
    <rPh sb="40" eb="42">
      <t>シュウシ</t>
    </rPh>
    <rPh sb="42" eb="44">
      <t>ジョウキョウ</t>
    </rPh>
    <rPh sb="45" eb="47">
      <t>リョウコウ</t>
    </rPh>
    <rPh sb="54" eb="56">
      <t>ケイネン</t>
    </rPh>
    <rPh sb="57" eb="59">
      <t>ヒカク</t>
    </rPh>
    <rPh sb="61" eb="63">
      <t>バアイ</t>
    </rPh>
    <rPh sb="65" eb="67">
      <t>ミギカタ</t>
    </rPh>
    <rPh sb="67" eb="68">
      <t>サ</t>
    </rPh>
    <rPh sb="76" eb="78">
      <t>チカヅ</t>
    </rPh>
    <rPh sb="83" eb="85">
      <t>コンゴ</t>
    </rPh>
    <rPh sb="86" eb="88">
      <t>キュウスイ</t>
    </rPh>
    <rPh sb="88" eb="90">
      <t>シュウエキ</t>
    </rPh>
    <rPh sb="91" eb="93">
      <t>ゲンショウ</t>
    </rPh>
    <rPh sb="94" eb="95">
      <t>ツヅ</t>
    </rPh>
    <rPh sb="97" eb="99">
      <t>ミコ</t>
    </rPh>
    <rPh sb="110" eb="112">
      <t>ヒヨウ</t>
    </rPh>
    <rPh sb="112" eb="114">
      <t>サクゲン</t>
    </rPh>
    <rPh sb="115" eb="116">
      <t>ト</t>
    </rPh>
    <rPh sb="117" eb="118">
      <t>ク</t>
    </rPh>
    <rPh sb="128" eb="130">
      <t>リュウドウ</t>
    </rPh>
    <rPh sb="130" eb="132">
      <t>ヒリツ</t>
    </rPh>
    <rPh sb="133" eb="135">
      <t>ヘイセイ</t>
    </rPh>
    <rPh sb="137" eb="139">
      <t>ネンド</t>
    </rPh>
    <rPh sb="140" eb="142">
      <t>オオハバ</t>
    </rPh>
    <rPh sb="143" eb="145">
      <t>ヒリツ</t>
    </rPh>
    <rPh sb="146" eb="148">
      <t>ゲンショウ</t>
    </rPh>
    <rPh sb="158" eb="160">
      <t>チホウ</t>
    </rPh>
    <rPh sb="160" eb="162">
      <t>コウエイ</t>
    </rPh>
    <rPh sb="162" eb="164">
      <t>キギョウ</t>
    </rPh>
    <rPh sb="164" eb="166">
      <t>カイケイ</t>
    </rPh>
    <rPh sb="167" eb="169">
      <t>ミナオ</t>
    </rPh>
    <rPh sb="174" eb="176">
      <t>ヘイセイ</t>
    </rPh>
    <rPh sb="178" eb="180">
      <t>ネンド</t>
    </rPh>
    <rPh sb="182" eb="184">
      <t>シホン</t>
    </rPh>
    <rPh sb="185" eb="187">
      <t>イチブ</t>
    </rPh>
    <rPh sb="191" eb="193">
      <t>カリイレ</t>
    </rPh>
    <rPh sb="193" eb="196">
      <t>シホンキン</t>
    </rPh>
    <rPh sb="198" eb="200">
      <t>フサイ</t>
    </rPh>
    <rPh sb="201" eb="203">
      <t>ヒョウジ</t>
    </rPh>
    <rPh sb="203" eb="205">
      <t>ヘンコウ</t>
    </rPh>
    <rPh sb="216" eb="217">
      <t>ショウ</t>
    </rPh>
    <rPh sb="231" eb="233">
      <t>ジギョウ</t>
    </rPh>
    <rPh sb="233" eb="235">
      <t>ウンエイ</t>
    </rPh>
    <rPh sb="237" eb="239">
      <t>エイキョウ</t>
    </rPh>
    <rPh sb="246" eb="248">
      <t>トウガイ</t>
    </rPh>
    <rPh sb="248" eb="249">
      <t>チ</t>
    </rPh>
    <rPh sb="250" eb="253">
      <t>タンキテキ</t>
    </rPh>
    <rPh sb="254" eb="256">
      <t>ザイム</t>
    </rPh>
    <rPh sb="256" eb="259">
      <t>アンゼンセイ</t>
    </rPh>
    <rPh sb="260" eb="261">
      <t>タカ</t>
    </rPh>
    <rPh sb="263" eb="264">
      <t>イ</t>
    </rPh>
    <rPh sb="271" eb="273">
      <t>キギョウ</t>
    </rPh>
    <rPh sb="273" eb="274">
      <t>サイ</t>
    </rPh>
    <rPh sb="274" eb="276">
      <t>ザンダカ</t>
    </rPh>
    <rPh sb="276" eb="277">
      <t>タイ</t>
    </rPh>
    <rPh sb="277" eb="279">
      <t>キュウスイ</t>
    </rPh>
    <rPh sb="279" eb="281">
      <t>シュウエキ</t>
    </rPh>
    <rPh sb="281" eb="283">
      <t>ヒリツ</t>
    </rPh>
    <rPh sb="284" eb="286">
      <t>キュウスイ</t>
    </rPh>
    <rPh sb="286" eb="288">
      <t>シュウエキ</t>
    </rPh>
    <rPh sb="289" eb="291">
      <t>ゲンショウ</t>
    </rPh>
    <rPh sb="297" eb="299">
      <t>キギョウ</t>
    </rPh>
    <rPh sb="299" eb="300">
      <t>サイ</t>
    </rPh>
    <rPh sb="300" eb="302">
      <t>ザンダカ</t>
    </rPh>
    <rPh sb="303" eb="305">
      <t>ゲンショウ</t>
    </rPh>
    <rPh sb="317" eb="319">
      <t>カイゼン</t>
    </rPh>
    <rPh sb="328" eb="330">
      <t>シセツ</t>
    </rPh>
    <rPh sb="330" eb="333">
      <t>リヨウリツ</t>
    </rPh>
    <rPh sb="334" eb="336">
      <t>ルイジ</t>
    </rPh>
    <rPh sb="336" eb="338">
      <t>ダンタイ</t>
    </rPh>
    <rPh sb="338" eb="341">
      <t>ヘイキンチ</t>
    </rPh>
    <rPh sb="342" eb="344">
      <t>シタマワ</t>
    </rPh>
    <rPh sb="351" eb="353">
      <t>ケイネン</t>
    </rPh>
    <rPh sb="353" eb="355">
      <t>ヘンカ</t>
    </rPh>
    <rPh sb="356" eb="358">
      <t>ゲンショウ</t>
    </rPh>
    <rPh sb="358" eb="360">
      <t>ケイコウ</t>
    </rPh>
    <rPh sb="366" eb="368">
      <t>コンゴ</t>
    </rPh>
    <rPh sb="369" eb="370">
      <t>ミズ</t>
    </rPh>
    <rPh sb="370" eb="372">
      <t>ジュヨウ</t>
    </rPh>
    <rPh sb="373" eb="375">
      <t>ゲンショウ</t>
    </rPh>
    <rPh sb="379" eb="380">
      <t>サ</t>
    </rPh>
    <rPh sb="386" eb="387">
      <t>オモ</t>
    </rPh>
    <rPh sb="392" eb="394">
      <t>ヘイセイ</t>
    </rPh>
    <rPh sb="396" eb="398">
      <t>ネンド</t>
    </rPh>
    <rPh sb="399" eb="401">
      <t>サイダイ</t>
    </rPh>
    <rPh sb="401" eb="403">
      <t>カドウ</t>
    </rPh>
    <rPh sb="403" eb="404">
      <t>リツ</t>
    </rPh>
    <rPh sb="411" eb="413">
      <t>フカ</t>
    </rPh>
    <rPh sb="413" eb="414">
      <t>リツ</t>
    </rPh>
    <rPh sb="423" eb="426">
      <t>ゼンネンド</t>
    </rPh>
    <rPh sb="427" eb="429">
      <t>ヒカク</t>
    </rPh>
    <rPh sb="432" eb="434">
      <t>ゲンショウ</t>
    </rPh>
    <rPh sb="440" eb="442">
      <t>コンゴ</t>
    </rPh>
    <rPh sb="446" eb="448">
      <t>スウチ</t>
    </rPh>
    <rPh sb="449" eb="451">
      <t>スイイ</t>
    </rPh>
    <rPh sb="452" eb="454">
      <t>チュウシ</t>
    </rPh>
    <rPh sb="458" eb="460">
      <t>シセツ</t>
    </rPh>
    <rPh sb="461" eb="463">
      <t>キボ</t>
    </rPh>
    <rPh sb="464" eb="466">
      <t>ノウリョク</t>
    </rPh>
    <rPh sb="467" eb="470">
      <t>ダトウセイ</t>
    </rPh>
    <rPh sb="474" eb="476">
      <t>ケンショウ</t>
    </rPh>
    <rPh sb="480" eb="482">
      <t>ヒツヨウ</t>
    </rPh>
    <phoneticPr fontId="4"/>
  </si>
  <si>
    <t xml:space="preserve"> ①有形固定資産減価償却率、②管路経年化率の指標は、ともに上昇傾向にあり、施設の経年化が進行している状況です。管路については１９７０年代の第３次拡張事業により布設された管路が法定耐用年数（４０年）を迎え、今後も増加することが予測されます。
　また③管路更新率については、平成28年度は大幅に改善しております。
　今後も管路の更新投資を増やす必要があり、中長期的視点における設備投資計画を検討し、適切な管路更新に取り組んでいきたいと考えております。</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22" eb="24">
      <t>シヒョウ</t>
    </rPh>
    <rPh sb="29" eb="31">
      <t>ジョウショウ</t>
    </rPh>
    <rPh sb="31" eb="33">
      <t>ケイコウ</t>
    </rPh>
    <rPh sb="37" eb="39">
      <t>シセツ</t>
    </rPh>
    <rPh sb="40" eb="43">
      <t>ケイネンカ</t>
    </rPh>
    <rPh sb="44" eb="46">
      <t>シンコウ</t>
    </rPh>
    <rPh sb="50" eb="52">
      <t>ジョウキョウ</t>
    </rPh>
    <rPh sb="55" eb="57">
      <t>カンロ</t>
    </rPh>
    <rPh sb="66" eb="68">
      <t>ネンダイ</t>
    </rPh>
    <rPh sb="69" eb="70">
      <t>ダイ</t>
    </rPh>
    <rPh sb="71" eb="72">
      <t>ジ</t>
    </rPh>
    <rPh sb="72" eb="74">
      <t>カクチョウ</t>
    </rPh>
    <rPh sb="74" eb="76">
      <t>ジギョウ</t>
    </rPh>
    <rPh sb="79" eb="81">
      <t>フセツ</t>
    </rPh>
    <rPh sb="84" eb="86">
      <t>カンロ</t>
    </rPh>
    <rPh sb="87" eb="89">
      <t>ホウテイ</t>
    </rPh>
    <rPh sb="89" eb="91">
      <t>タイヨウ</t>
    </rPh>
    <rPh sb="91" eb="93">
      <t>ネンスウ</t>
    </rPh>
    <rPh sb="96" eb="97">
      <t>ネン</t>
    </rPh>
    <rPh sb="99" eb="100">
      <t>ムカ</t>
    </rPh>
    <rPh sb="102" eb="104">
      <t>コンゴ</t>
    </rPh>
    <rPh sb="105" eb="107">
      <t>ゾウカ</t>
    </rPh>
    <rPh sb="112" eb="114">
      <t>ヨソク</t>
    </rPh>
    <rPh sb="124" eb="126">
      <t>カンロ</t>
    </rPh>
    <rPh sb="126" eb="128">
      <t>コウシン</t>
    </rPh>
    <rPh sb="128" eb="129">
      <t>リツ</t>
    </rPh>
    <rPh sb="135" eb="137">
      <t>ヘイセイ</t>
    </rPh>
    <rPh sb="139" eb="141">
      <t>ネンド</t>
    </rPh>
    <rPh sb="142" eb="144">
      <t>オオハバ</t>
    </rPh>
    <rPh sb="145" eb="147">
      <t>カイゼン</t>
    </rPh>
    <rPh sb="156" eb="158">
      <t>コンゴ</t>
    </rPh>
    <rPh sb="159" eb="161">
      <t>カンロ</t>
    </rPh>
    <rPh sb="162" eb="164">
      <t>コウシン</t>
    </rPh>
    <rPh sb="164" eb="166">
      <t>トウシ</t>
    </rPh>
    <rPh sb="167" eb="168">
      <t>フ</t>
    </rPh>
    <rPh sb="170" eb="172">
      <t>ヒツヨウ</t>
    </rPh>
    <rPh sb="176" eb="180">
      <t>チュウチョウキテキ</t>
    </rPh>
    <rPh sb="180" eb="182">
      <t>シテン</t>
    </rPh>
    <rPh sb="186" eb="188">
      <t>セツビ</t>
    </rPh>
    <rPh sb="188" eb="190">
      <t>トウシ</t>
    </rPh>
    <rPh sb="190" eb="192">
      <t>ケイカク</t>
    </rPh>
    <rPh sb="193" eb="195">
      <t>ケントウ</t>
    </rPh>
    <rPh sb="197" eb="199">
      <t>テキセツ</t>
    </rPh>
    <rPh sb="200" eb="202">
      <t>カンロ</t>
    </rPh>
    <rPh sb="202" eb="204">
      <t>コウシン</t>
    </rPh>
    <rPh sb="205" eb="206">
      <t>ト</t>
    </rPh>
    <rPh sb="207" eb="208">
      <t>ク</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</si>
</sst>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0.51</c:v>
                </c:pt>
                <c:pt idx="1">
                  <c:v>0.39</c:v>
                </c:pt>
                <c:pt idx="2">
                  <c:v>0.39</c:v>
                </c:pt>
                <c:pt idx="3">
                  <c:v>0.48</c:v>
                </c:pt>
                <c:pt idx="4">
                  <c:v>0.86</c:v>
                </c:pt>
              </c:numCache>
            </c:numRef>
          </c:val>
        </c:ser>
        <c:dLbls>
          <c:showLegendKey val="0"/>
          <c:showVal val="0"/>
          <c:showCatName val="0"/>
          <c:showSerName val="0"/>
          <c:showPercent val="0"/>
          <c:showBubbleSize val="0"/>
        </c:dLbls>
        <c:gapWidth val="150"/>
        <c:axId val="124931072"/>
        <c:axId val="125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24931072"/>
        <c:axId val="125819520"/>
      </c:lineChart>
      <c:dateAx>
        <c:axId val="124931072"/>
        <c:scaling>
          <c:orientation val="minMax"/>
        </c:scaling>
        <c:delete val="1"/>
        <c:axPos val="b"/>
        <c:numFmt formatCode="ge" sourceLinked="1"/>
        <c:majorTickMark val="none"/>
        <c:minorTickMark val="none"/>
        <c:tickLblPos val="none"/>
        <c:crossAx val="125819520"/>
        <c:crosses val="autoZero"/>
        <c:auto val="1"/>
        <c:lblOffset val="100"/>
        <c:baseTimeUnit val="years"/>
      </c:dateAx>
      <c:valAx>
        <c:axId val="125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48.48</c:v>
                </c:pt>
                <c:pt idx="1">
                  <c:v>47.99</c:v>
                </c:pt>
                <c:pt idx="2">
                  <c:v>47.34</c:v>
                </c:pt>
                <c:pt idx="3">
                  <c:v>47.2</c:v>
                </c:pt>
                <c:pt idx="4">
                  <c:v>46.14</c:v>
                </c:pt>
              </c:numCache>
            </c:numRef>
          </c:val>
        </c:ser>
        <c:dLbls>
          <c:showLegendKey val="0"/>
          <c:showVal val="0"/>
          <c:showCatName val="0"/>
          <c:showSerName val="0"/>
          <c:showPercent val="0"/>
          <c:showBubbleSize val="0"/>
        </c:dLbls>
        <c:gapWidth val="150"/>
        <c:axId val="144462592"/>
        <c:axId val="1444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44462592"/>
        <c:axId val="144464512"/>
      </c:lineChart>
      <c:dateAx>
        <c:axId val="144462592"/>
        <c:scaling>
          <c:orientation val="minMax"/>
        </c:scaling>
        <c:delete val="1"/>
        <c:axPos val="b"/>
        <c:numFmt formatCode="ge" sourceLinked="1"/>
        <c:majorTickMark val="none"/>
        <c:minorTickMark val="none"/>
        <c:tickLblPos val="none"/>
        <c:crossAx val="144464512"/>
        <c:crosses val="autoZero"/>
        <c:auto val="1"/>
        <c:lblOffset val="100"/>
        <c:baseTimeUnit val="years"/>
      </c:dateAx>
      <c:valAx>
        <c:axId val="1444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88.09</c:v>
                </c:pt>
                <c:pt idx="1">
                  <c:v>88.39</c:v>
                </c:pt>
                <c:pt idx="2">
                  <c:v>86.36</c:v>
                </c:pt>
                <c:pt idx="3">
                  <c:v>86.22</c:v>
                </c:pt>
                <c:pt idx="4">
                  <c:v>87.11</c:v>
                </c:pt>
              </c:numCache>
            </c:numRef>
          </c:val>
        </c:ser>
        <c:dLbls>
          <c:showLegendKey val="0"/>
          <c:showVal val="0"/>
          <c:showCatName val="0"/>
          <c:showSerName val="0"/>
          <c:showPercent val="0"/>
          <c:showBubbleSize val="0"/>
        </c:dLbls>
        <c:gapWidth val="150"/>
        <c:axId val="144683392"/>
        <c:axId val="1446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44683392"/>
        <c:axId val="144685312"/>
      </c:lineChart>
      <c:dateAx>
        <c:axId val="144683392"/>
        <c:scaling>
          <c:orientation val="minMax"/>
        </c:scaling>
        <c:delete val="1"/>
        <c:axPos val="b"/>
        <c:numFmt formatCode="ge" sourceLinked="1"/>
        <c:majorTickMark val="none"/>
        <c:minorTickMark val="none"/>
        <c:tickLblPos val="none"/>
        <c:crossAx val="144685312"/>
        <c:crosses val="autoZero"/>
        <c:auto val="1"/>
        <c:lblOffset val="100"/>
        <c:baseTimeUnit val="years"/>
      </c:dateAx>
      <c:valAx>
        <c:axId val="1446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125.83</c:v>
                </c:pt>
                <c:pt idx="1">
                  <c:v>125.33</c:v>
                </c:pt>
                <c:pt idx="2">
                  <c:v>121.56</c:v>
                </c:pt>
                <c:pt idx="3">
                  <c:v>120.9</c:v>
                </c:pt>
                <c:pt idx="4">
                  <c:v>116.8</c:v>
                </c:pt>
              </c:numCache>
            </c:numRef>
          </c:val>
        </c:ser>
        <c:dLbls>
          <c:showLegendKey val="0"/>
          <c:showVal val="0"/>
          <c:showCatName val="0"/>
          <c:showSerName val="0"/>
          <c:showPercent val="0"/>
          <c:showBubbleSize val="0"/>
        </c:dLbls>
        <c:gapWidth val="150"/>
        <c:axId val="149722240"/>
        <c:axId val="1497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49722240"/>
        <c:axId val="149724544"/>
      </c:lineChart>
      <c:dateAx>
        <c:axId val="149722240"/>
        <c:scaling>
          <c:orientation val="minMax"/>
        </c:scaling>
        <c:delete val="1"/>
        <c:axPos val="b"/>
        <c:numFmt formatCode="ge" sourceLinked="1"/>
        <c:majorTickMark val="none"/>
        <c:minorTickMark val="none"/>
        <c:tickLblPos val="none"/>
        <c:crossAx val="149724544"/>
        <c:crosses val="autoZero"/>
        <c:auto val="1"/>
        <c:lblOffset val="100"/>
        <c:baseTimeUnit val="years"/>
      </c:dateAx>
      <c:valAx>
        <c:axId val="14972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37.68</c:v>
                </c:pt>
                <c:pt idx="1">
                  <c:v>38.840000000000003</c:v>
                </c:pt>
                <c:pt idx="2">
                  <c:v>42.35</c:v>
                </c:pt>
                <c:pt idx="3">
                  <c:v>43.95</c:v>
                </c:pt>
                <c:pt idx="4">
                  <c:v>44.89</c:v>
                </c:pt>
              </c:numCache>
            </c:numRef>
          </c:val>
        </c:ser>
        <c:dLbls>
          <c:showLegendKey val="0"/>
          <c:showVal val="0"/>
          <c:showCatName val="0"/>
          <c:showSerName val="0"/>
          <c:showPercent val="0"/>
          <c:showBubbleSize val="0"/>
        </c:dLbls>
        <c:gapWidth val="150"/>
        <c:axId val="157751168"/>
        <c:axId val="1584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57751168"/>
        <c:axId val="158438912"/>
      </c:lineChart>
      <c:dateAx>
        <c:axId val="157751168"/>
        <c:scaling>
          <c:orientation val="minMax"/>
        </c:scaling>
        <c:delete val="1"/>
        <c:axPos val="b"/>
        <c:numFmt formatCode="ge" sourceLinked="1"/>
        <c:majorTickMark val="none"/>
        <c:minorTickMark val="none"/>
        <c:tickLblPos val="none"/>
        <c:crossAx val="158438912"/>
        <c:crosses val="autoZero"/>
        <c:auto val="1"/>
        <c:lblOffset val="100"/>
        <c:baseTimeUnit val="years"/>
      </c:dateAx>
      <c:valAx>
        <c:axId val="1584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7.93</c:v>
                </c:pt>
                <c:pt idx="1">
                  <c:v>7.59</c:v>
                </c:pt>
                <c:pt idx="2">
                  <c:v>10.92</c:v>
                </c:pt>
                <c:pt idx="3">
                  <c:v>10.99</c:v>
                </c:pt>
                <c:pt idx="4">
                  <c:v>11.74</c:v>
                </c:pt>
              </c:numCache>
            </c:numRef>
          </c:val>
        </c:ser>
        <c:dLbls>
          <c:showLegendKey val="0"/>
          <c:showVal val="0"/>
          <c:showCatName val="0"/>
          <c:showSerName val="0"/>
          <c:showPercent val="0"/>
          <c:showBubbleSize val="0"/>
        </c:dLbls>
        <c:gapWidth val="150"/>
        <c:axId val="98626560"/>
        <c:axId val="103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8626560"/>
        <c:axId val="103560320"/>
      </c:lineChart>
      <c:dateAx>
        <c:axId val="98626560"/>
        <c:scaling>
          <c:orientation val="minMax"/>
        </c:scaling>
        <c:delete val="1"/>
        <c:axPos val="b"/>
        <c:numFmt formatCode="ge" sourceLinked="1"/>
        <c:majorTickMark val="none"/>
        <c:minorTickMark val="none"/>
        <c:tickLblPos val="none"/>
        <c:crossAx val="103560320"/>
        <c:crosses val="autoZero"/>
        <c:auto val="1"/>
        <c:lblOffset val="100"/>
        <c:baseTimeUnit val="years"/>
      </c:dateAx>
      <c:valAx>
        <c:axId val="103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70048"/>
        <c:axId val="1036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03570048"/>
        <c:axId val="103613184"/>
      </c:lineChart>
      <c:dateAx>
        <c:axId val="103570048"/>
        <c:scaling>
          <c:orientation val="minMax"/>
        </c:scaling>
        <c:delete val="1"/>
        <c:axPos val="b"/>
        <c:numFmt formatCode="ge" sourceLinked="1"/>
        <c:majorTickMark val="none"/>
        <c:minorTickMark val="none"/>
        <c:tickLblPos val="none"/>
        <c:crossAx val="103613184"/>
        <c:crosses val="autoZero"/>
        <c:auto val="1"/>
        <c:lblOffset val="100"/>
        <c:baseTimeUnit val="years"/>
      </c:dateAx>
      <c:valAx>
        <c:axId val="10361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3457.65</c:v>
                </c:pt>
                <c:pt idx="1">
                  <c:v>2686.57</c:v>
                </c:pt>
                <c:pt idx="2">
                  <c:v>362.3</c:v>
                </c:pt>
                <c:pt idx="3">
                  <c:v>470.96</c:v>
                </c:pt>
                <c:pt idx="4">
                  <c:v>409.72</c:v>
                </c:pt>
              </c:numCache>
            </c:numRef>
          </c:val>
        </c:ser>
        <c:dLbls>
          <c:showLegendKey val="0"/>
          <c:showVal val="0"/>
          <c:showCatName val="0"/>
          <c:showSerName val="0"/>
          <c:showPercent val="0"/>
          <c:showBubbleSize val="0"/>
        </c:dLbls>
        <c:gapWidth val="150"/>
        <c:axId val="103627008"/>
        <c:axId val="103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03627008"/>
        <c:axId val="103641472"/>
      </c:lineChart>
      <c:dateAx>
        <c:axId val="103627008"/>
        <c:scaling>
          <c:orientation val="minMax"/>
        </c:scaling>
        <c:delete val="1"/>
        <c:axPos val="b"/>
        <c:numFmt formatCode="ge" sourceLinked="1"/>
        <c:majorTickMark val="none"/>
        <c:minorTickMark val="none"/>
        <c:tickLblPos val="none"/>
        <c:crossAx val="103641472"/>
        <c:crosses val="autoZero"/>
        <c:auto val="1"/>
        <c:lblOffset val="100"/>
        <c:baseTimeUnit val="years"/>
      </c:dateAx>
      <c:valAx>
        <c:axId val="1036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408.63</c:v>
                </c:pt>
                <c:pt idx="1">
                  <c:v>398.4</c:v>
                </c:pt>
                <c:pt idx="2">
                  <c:v>401.07</c:v>
                </c:pt>
                <c:pt idx="3">
                  <c:v>384.65</c:v>
                </c:pt>
                <c:pt idx="4">
                  <c:v>373.91</c:v>
                </c:pt>
              </c:numCache>
            </c:numRef>
          </c:val>
        </c:ser>
        <c:dLbls>
          <c:showLegendKey val="0"/>
          <c:showVal val="0"/>
          <c:showCatName val="0"/>
          <c:showSerName val="0"/>
          <c:showPercent val="0"/>
          <c:showBubbleSize val="0"/>
        </c:dLbls>
        <c:gapWidth val="150"/>
        <c:axId val="103659392"/>
        <c:axId val="1036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03659392"/>
        <c:axId val="103661568"/>
      </c:lineChart>
      <c:dateAx>
        <c:axId val="103659392"/>
        <c:scaling>
          <c:orientation val="minMax"/>
        </c:scaling>
        <c:delete val="1"/>
        <c:axPos val="b"/>
        <c:numFmt formatCode="ge" sourceLinked="1"/>
        <c:majorTickMark val="none"/>
        <c:minorTickMark val="none"/>
        <c:tickLblPos val="none"/>
        <c:crossAx val="103661568"/>
        <c:crosses val="autoZero"/>
        <c:auto val="1"/>
        <c:lblOffset val="100"/>
        <c:baseTimeUnit val="years"/>
      </c:dateAx>
      <c:valAx>
        <c:axId val="10366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123.95</c:v>
                </c:pt>
                <c:pt idx="1">
                  <c:v>123.95</c:v>
                </c:pt>
                <c:pt idx="2">
                  <c:v>120.52</c:v>
                </c:pt>
                <c:pt idx="3">
                  <c:v>121.01</c:v>
                </c:pt>
                <c:pt idx="4">
                  <c:v>116</c:v>
                </c:pt>
              </c:numCache>
            </c:numRef>
          </c:val>
        </c:ser>
        <c:dLbls>
          <c:showLegendKey val="0"/>
          <c:showVal val="0"/>
          <c:showCatName val="0"/>
          <c:showSerName val="0"/>
          <c:showPercent val="0"/>
          <c:showBubbleSize val="0"/>
        </c:dLbls>
        <c:gapWidth val="150"/>
        <c:axId val="103671296"/>
        <c:axId val="1036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03671296"/>
        <c:axId val="103673216"/>
      </c:lineChart>
      <c:dateAx>
        <c:axId val="103671296"/>
        <c:scaling>
          <c:orientation val="minMax"/>
        </c:scaling>
        <c:delete val="1"/>
        <c:axPos val="b"/>
        <c:numFmt formatCode="ge" sourceLinked="1"/>
        <c:majorTickMark val="none"/>
        <c:minorTickMark val="none"/>
        <c:tickLblPos val="none"/>
        <c:crossAx val="103673216"/>
        <c:crosses val="autoZero"/>
        <c:auto val="1"/>
        <c:lblOffset val="100"/>
        <c:baseTimeUnit val="years"/>
      </c:dateAx>
      <c:valAx>
        <c:axId val="1036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117.88</c:v>
                </c:pt>
                <c:pt idx="1">
                  <c:v>118.23</c:v>
                </c:pt>
                <c:pt idx="2">
                  <c:v>121.34</c:v>
                </c:pt>
                <c:pt idx="3">
                  <c:v>120.96</c:v>
                </c:pt>
                <c:pt idx="4">
                  <c:v>126.33</c:v>
                </c:pt>
              </c:numCache>
            </c:numRef>
          </c:val>
        </c:ser>
        <c:dLbls>
          <c:showLegendKey val="0"/>
          <c:showVal val="0"/>
          <c:showCatName val="0"/>
          <c:showSerName val="0"/>
          <c:showPercent val="0"/>
          <c:showBubbleSize val="0"/>
        </c:dLbls>
        <c:gapWidth val="150"/>
        <c:axId val="124863616"/>
        <c:axId val="1248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24863616"/>
        <c:axId val="124865536"/>
      </c:lineChart>
      <c:dateAx>
        <c:axId val="124863616"/>
        <c:scaling>
          <c:orientation val="minMax"/>
        </c:scaling>
        <c:delete val="1"/>
        <c:axPos val="b"/>
        <c:numFmt formatCode="ge" sourceLinked="1"/>
        <c:majorTickMark val="none"/>
        <c:minorTickMark val="none"/>
        <c:tickLblPos val="none"/>
        <c:crossAx val="124865536"/>
        <c:crosses val="autoZero"/>
        <c:auto val="1"/>
        <c:lblOffset val="100"/>
        <c:baseTimeUnit val="years"/>
      </c:dateAx>
      <c:valAx>
        <c:axId val="124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9"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和歌山県　御坊市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24279</v>
      </c>
      <c r="AM8" s="61"/>
      <c r="AN8" s="61"/>
      <c r="AO8" s="61"/>
      <c r="AP8" s="61"/>
      <c r="AQ8" s="61"/>
      <c r="AR8" s="61"/>
      <c r="AS8" s="61"/>
      <c r="AT8" s="51">
        <f>データ!$S$6</f>
        <v>43.91</v>
      </c>
      <c r="AU8" s="52"/>
      <c r="AV8" s="52"/>
      <c r="AW8" s="52"/>
      <c r="AX8" s="52"/>
      <c r="AY8" s="52"/>
      <c r="AZ8" s="52"/>
      <c r="BA8" s="52"/>
      <c r="BB8" s="53">
        <f>データ!$T$6</f>
        <v>552.92999999999995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69.12</v>
      </c>
      <c r="J10" s="52"/>
      <c r="K10" s="52"/>
      <c r="L10" s="52"/>
      <c r="M10" s="52"/>
      <c r="N10" s="52"/>
      <c r="O10" s="64"/>
      <c r="P10" s="53">
        <f>データ!$P$6</f>
        <v>99.6</v>
      </c>
      <c r="Q10" s="53"/>
      <c r="R10" s="53"/>
      <c r="S10" s="53"/>
      <c r="T10" s="53"/>
      <c r="U10" s="53"/>
      <c r="V10" s="53"/>
      <c r="W10" s="61">
        <f>データ!$Q$6</f>
        <v>2375</v>
      </c>
      <c r="X10" s="61"/>
      <c r="Y10" s="61"/>
      <c r="Z10" s="61"/>
      <c r="AA10" s="61"/>
      <c r="AB10" s="61"/>
      <c r="AC10" s="61"/>
      <c r="AD10" s="2"/>
      <c r="AE10" s="2"/>
      <c r="AF10" s="2"/>
      <c r="AG10" s="2"/>
      <c r="AH10" s="5"/>
      <c r="AI10" s="5"/>
      <c r="AJ10" s="5"/>
      <c r="AK10" s="5"/>
      <c r="AL10" s="61">
        <f>データ!$U$6</f>
        <v>24009</v>
      </c>
      <c r="AM10" s="61"/>
      <c r="AN10" s="61"/>
      <c r="AO10" s="61"/>
      <c r="AP10" s="61"/>
      <c r="AQ10" s="61"/>
      <c r="AR10" s="61"/>
      <c r="AS10" s="61"/>
      <c r="AT10" s="51">
        <f>データ!$V$6</f>
        <v>43.93</v>
      </c>
      <c r="AU10" s="52"/>
      <c r="AV10" s="52"/>
      <c r="AW10" s="52"/>
      <c r="AX10" s="52"/>
      <c r="AY10" s="52"/>
      <c r="AZ10" s="52"/>
      <c r="BA10" s="52"/>
      <c r="BB10" s="53">
        <f>データ!$W$6</f>
        <v>546.53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f t="shared" si="3"/>
        <v>0</v>
      </c>
      <c r="N6" s="35" t="str">
        <f t="shared" si="3"/>
        <v>-</v>
      </c>
      <c r="O6" s="35">
        <f t="shared" si="3"/>
        <v>69.12</v>
      </c>
      <c r="P6" s="35">
        <f t="shared" si="3"/>
        <v>99.6</v>
      </c>
      <c r="Q6" s="35">
        <f t="shared" si="3"/>
        <v>2375</v>
      </c>
      <c r="R6" s="35">
        <f t="shared" si="3"/>
        <v>24279</v>
      </c>
      <c r="S6" s="35">
        <f t="shared" si="3"/>
        <v>43.91</v>
      </c>
      <c r="T6" s="35">
        <f t="shared" si="3"/>
        <v>552.92999999999995</v>
      </c>
      <c r="U6" s="35">
        <f t="shared" si="3"/>
        <v>24009</v>
      </c>
      <c r="V6" s="35">
        <f t="shared" si="3"/>
        <v>43.93</v>
      </c>
      <c r="W6" s="35">
        <f t="shared" si="3"/>
        <v>546.53</v>
      </c>
      <c r="X6" s="36">
        <f>IF(X7="",NA(),X7)</f>
        <v>125.83</v>
      </c>
      <c r="Y6" s="36">
        <f t="shared" ref="Y6:AG6" si="4">IF(Y7="",NA(),Y7)</f>
        <v>125.33</v>
      </c>
      <c r="Z6" s="36">
        <f t="shared" si="4"/>
        <v>121.56</v>
      </c>
      <c r="AA6" s="36">
        <f t="shared" si="4"/>
        <v>120.9</v>
      </c>
      <c r="AB6" s="36">
        <f t="shared" si="4"/>
        <v>116.8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3457.65</v>
      </c>
      <c r="AU6" s="36">
        <f t="shared" ref="AU6:BC6" si="6">IF(AU7="",NA(),AU7)</f>
        <v>2686.57</v>
      </c>
      <c r="AV6" s="36">
        <f t="shared" si="6"/>
        <v>362.3</v>
      </c>
      <c r="AW6" s="36">
        <f t="shared" si="6"/>
        <v>470.96</v>
      </c>
      <c r="AX6" s="36">
        <f t="shared" si="6"/>
        <v>409.72</v>
      </c>
      <c r="AY6" s="36">
        <f t="shared" si="6"/>
        <v>915.5</v>
      </c>
      <c r="AZ6" s="36">
        <f t="shared" si="6"/>
        <v>963.24</v>
      </c>
      <c r="BA6" s="36">
        <f t="shared" si="6"/>
        <v>381.53</v>
      </c>
      <c r="BB6" s="36">
        <f t="shared" si="6"/>
        <v>391.54</v>
      </c>
      <c r="BC6" s="36">
        <f t="shared" si="6"/>
        <v>384.34</v>
      </c>
      <c r="BD6" s="35" t="str">
        <f>IF(BD7="","",IF(BD7="-","【-】","【"&amp;SUBSTITUTE(TEXT(BD7,"#,##0.00"),"-","△")&amp;"】"))</f>
        <v>【262.87】</v>
      </c>
      <c r="BE6" s="36">
        <f>IF(BE7="",NA(),BE7)</f>
        <v>408.63</v>
      </c>
      <c r="BF6" s="36">
        <f t="shared" ref="BF6:BN6" si="7">IF(BF7="",NA(),BF7)</f>
        <v>398.4</v>
      </c>
      <c r="BG6" s="36">
        <f t="shared" si="7"/>
        <v>401.07</v>
      </c>
      <c r="BH6" s="36">
        <f t="shared" si="7"/>
        <v>384.65</v>
      </c>
      <c r="BI6" s="36">
        <f t="shared" si="7"/>
        <v>373.91</v>
      </c>
      <c r="BJ6" s="36">
        <f t="shared" si="7"/>
        <v>404.78</v>
      </c>
      <c r="BK6" s="36">
        <f t="shared" si="7"/>
        <v>400.38</v>
      </c>
      <c r="BL6" s="36">
        <f t="shared" si="7"/>
        <v>393.27</v>
      </c>
      <c r="BM6" s="36">
        <f t="shared" si="7"/>
        <v>386.97</v>
      </c>
      <c r="BN6" s="36">
        <f t="shared" si="7"/>
        <v>380.58</v>
      </c>
      <c r="BO6" s="35" t="str">
        <f>IF(BO7="","",IF(BO7="-","【-】","【"&amp;SUBSTITUTE(TEXT(BO7,"#,##0.00"),"-","△")&amp;"】"))</f>
        <v>【270.87】</v>
      </c>
      <c r="BP6" s="36">
        <f>IF(BP7="",NA(),BP7)</f>
        <v>123.95</v>
      </c>
      <c r="BQ6" s="36">
        <f t="shared" ref="BQ6:BY6" si="8">IF(BQ7="",NA(),BQ7)</f>
        <v>123.95</v>
      </c>
      <c r="BR6" s="36">
        <f t="shared" si="8"/>
        <v>120.52</v>
      </c>
      <c r="BS6" s="36">
        <f t="shared" si="8"/>
        <v>121.01</v>
      </c>
      <c r="BT6" s="36">
        <f t="shared" si="8"/>
        <v>116</v>
      </c>
      <c r="BU6" s="36">
        <f t="shared" si="8"/>
        <v>98.07</v>
      </c>
      <c r="BV6" s="36">
        <f t="shared" si="8"/>
        <v>96.56</v>
      </c>
      <c r="BW6" s="36">
        <f t="shared" si="8"/>
        <v>100.47</v>
      </c>
      <c r="BX6" s="36">
        <f t="shared" si="8"/>
        <v>101.72</v>
      </c>
      <c r="BY6" s="36">
        <f t="shared" si="8"/>
        <v>102.38</v>
      </c>
      <c r="BZ6" s="35" t="str">
        <f>IF(BZ7="","",IF(BZ7="-","【-】","【"&amp;SUBSTITUTE(TEXT(BZ7,"#,##0.00"),"-","△")&amp;"】"))</f>
        <v>【105.59】</v>
      </c>
      <c r="CA6" s="36">
        <f>IF(CA7="",NA(),CA7)</f>
        <v>117.88</v>
      </c>
      <c r="CB6" s="36">
        <f t="shared" ref="CB6:CJ6" si="9">IF(CB7="",NA(),CB7)</f>
        <v>118.23</v>
      </c>
      <c r="CC6" s="36">
        <f t="shared" si="9"/>
        <v>121.34</v>
      </c>
      <c r="CD6" s="36">
        <f t="shared" si="9"/>
        <v>120.96</v>
      </c>
      <c r="CE6" s="36">
        <f t="shared" si="9"/>
        <v>126.33</v>
      </c>
      <c r="CF6" s="36">
        <f t="shared" si="9"/>
        <v>172.26</v>
      </c>
      <c r="CG6" s="36">
        <f t="shared" si="9"/>
        <v>177.14</v>
      </c>
      <c r="CH6" s="36">
        <f t="shared" si="9"/>
        <v>169.82</v>
      </c>
      <c r="CI6" s="36">
        <f t="shared" si="9"/>
        <v>168.2</v>
      </c>
      <c r="CJ6" s="36">
        <f t="shared" si="9"/>
        <v>168.67</v>
      </c>
      <c r="CK6" s="35" t="str">
        <f>IF(CK7="","",IF(CK7="-","【-】","【"&amp;SUBSTITUTE(TEXT(CK7,"#,##0.00"),"-","△")&amp;"】"))</f>
        <v>【163.27】</v>
      </c>
      <c r="CL6" s="36">
        <f>IF(CL7="",NA(),CL7)</f>
        <v>48.48</v>
      </c>
      <c r="CM6" s="36">
        <f t="shared" ref="CM6:CU6" si="10">IF(CM7="",NA(),CM7)</f>
        <v>47.99</v>
      </c>
      <c r="CN6" s="36">
        <f t="shared" si="10"/>
        <v>47.34</v>
      </c>
      <c r="CO6" s="36">
        <f t="shared" si="10"/>
        <v>47.2</v>
      </c>
      <c r="CP6" s="36">
        <f t="shared" si="10"/>
        <v>46.14</v>
      </c>
      <c r="CQ6" s="36">
        <f t="shared" si="10"/>
        <v>55.68</v>
      </c>
      <c r="CR6" s="36">
        <f t="shared" si="10"/>
        <v>55.64</v>
      </c>
      <c r="CS6" s="36">
        <f t="shared" si="10"/>
        <v>55.13</v>
      </c>
      <c r="CT6" s="36">
        <f t="shared" si="10"/>
        <v>54.77</v>
      </c>
      <c r="CU6" s="36">
        <f t="shared" si="10"/>
        <v>54.92</v>
      </c>
      <c r="CV6" s="35" t="str">
        <f>IF(CV7="","",IF(CV7="-","【-】","【"&amp;SUBSTITUTE(TEXT(CV7,"#,##0.00"),"-","△")&amp;"】"))</f>
        <v>【59.94】</v>
      </c>
      <c r="CW6" s="36">
        <f>IF(CW7="",NA(),CW7)</f>
        <v>88.09</v>
      </c>
      <c r="CX6" s="36">
        <f t="shared" ref="CX6:DF6" si="11">IF(CX7="",NA(),CX7)</f>
        <v>88.39</v>
      </c>
      <c r="CY6" s="36">
        <f t="shared" si="11"/>
        <v>86.36</v>
      </c>
      <c r="CZ6" s="36">
        <f t="shared" si="11"/>
        <v>86.22</v>
      </c>
      <c r="DA6" s="36">
        <f t="shared" si="11"/>
        <v>87.11</v>
      </c>
      <c r="DB6" s="36">
        <f t="shared" si="11"/>
        <v>83.18</v>
      </c>
      <c r="DC6" s="36">
        <f t="shared" si="11"/>
        <v>83.09</v>
      </c>
      <c r="DD6" s="36">
        <f t="shared" si="11"/>
        <v>83</v>
      </c>
      <c r="DE6" s="36">
        <f t="shared" si="11"/>
        <v>82.89</v>
      </c>
      <c r="DF6" s="36">
        <f t="shared" si="11"/>
        <v>82.66</v>
      </c>
      <c r="DG6" s="35" t="str">
        <f>IF(DG7="","",IF(DG7="-","【-】","【"&amp;SUBSTITUTE(TEXT(DG7,"#,##0.00"),"-","△")&amp;"】"))</f>
        <v>【90.22】</v>
      </c>
      <c r="DH6" s="36">
        <f>IF(DH7="",NA(),DH7)</f>
        <v>37.68</v>
      </c>
      <c r="DI6" s="36">
        <f t="shared" ref="DI6:DQ6" si="12">IF(DI7="",NA(),DI7)</f>
        <v>38.840000000000003</v>
      </c>
      <c r="DJ6" s="36">
        <f t="shared" si="12"/>
        <v>42.35</v>
      </c>
      <c r="DK6" s="36">
        <f t="shared" si="12"/>
        <v>43.95</v>
      </c>
      <c r="DL6" s="36">
        <f t="shared" si="12"/>
        <v>44.89</v>
      </c>
      <c r="DM6" s="36">
        <f t="shared" si="12"/>
        <v>38.07</v>
      </c>
      <c r="DN6" s="36">
        <f t="shared" si="12"/>
        <v>39.06</v>
      </c>
      <c r="DO6" s="36">
        <f t="shared" si="12"/>
        <v>46.66</v>
      </c>
      <c r="DP6" s="36">
        <f t="shared" si="12"/>
        <v>47.46</v>
      </c>
      <c r="DQ6" s="36">
        <f t="shared" si="12"/>
        <v>48.49</v>
      </c>
      <c r="DR6" s="35" t="str">
        <f>IF(DR7="","",IF(DR7="-","【-】","【"&amp;SUBSTITUTE(TEXT(DR7,"#,##0.00"),"-","△")&amp;"】"))</f>
        <v>【47.91】</v>
      </c>
      <c r="DS6" s="36">
        <f>IF(DS7="",NA(),DS7)</f>
        <v>7.93</v>
      </c>
      <c r="DT6" s="36">
        <f t="shared" ref="DT6:EB6" si="13">IF(DT7="",NA(),DT7)</f>
        <v>7.59</v>
      </c>
      <c r="DU6" s="36">
        <f t="shared" si="13"/>
        <v>10.92</v>
      </c>
      <c r="DV6" s="36">
        <f t="shared" si="13"/>
        <v>10.99</v>
      </c>
      <c r="DW6" s="36">
        <f t="shared" si="13"/>
        <v>11.74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0.51</v>
      </c>
      <c r="EE6" s="36">
        <f t="shared" ref="EE6:EM6" si="14">IF(EE7="",NA(),EE7)</f>
        <v>0.39</v>
      </c>
      <c r="EF6" s="36">
        <f t="shared" si="14"/>
        <v>0.39</v>
      </c>
      <c r="EG6" s="36">
        <f t="shared" si="14"/>
        <v>0.48</v>
      </c>
      <c r="EH6" s="36">
        <f t="shared" si="14"/>
        <v>0.86</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302058</v>
      </c>
      <c r="D7" s="38">
        <v>46</v>
      </c>
      <c r="E7" s="38">
        <v>1</v>
      </c>
      <c r="F7" s="38">
        <v>0</v>
      </c>
      <c r="G7" s="38">
        <v>1</v>
      </c>
      <c r="H7" s="38" t="s">
        <v>105</v>
      </c>
      <c r="I7" s="38" t="s">
        <v>106</v>
      </c>
      <c r="J7" s="38" t="s">
        <v>107</v>
      </c>
      <c r="K7" s="38" t="s">
        <v>108</v>
      </c>
      <c r="L7" s="38" t="s">
        <v>109</v>
      </c>
      <c r="M7" s="38"/>
      <c r="N7" s="39" t="s">
        <v>110</v>
      </c>
      <c r="O7" s="39">
        <v>69.12</v>
      </c>
      <c r="P7" s="39">
        <v>99.6</v>
      </c>
      <c r="Q7" s="39">
        <v>2375</v>
      </c>
      <c r="R7" s="39">
        <v>24279</v>
      </c>
      <c r="S7" s="39">
        <v>43.91</v>
      </c>
      <c r="T7" s="39">
        <v>552.92999999999995</v>
      </c>
      <c r="U7" s="39">
        <v>24009</v>
      </c>
      <c r="V7" s="39">
        <v>43.93</v>
      </c>
      <c r="W7" s="39">
        <v>546.53</v>
      </c>
      <c r="X7" s="39">
        <v>125.83</v>
      </c>
      <c r="Y7" s="39">
        <v>125.33</v>
      </c>
      <c r="Z7" s="39">
        <v>121.56</v>
      </c>
      <c r="AA7" s="39">
        <v>120.9</v>
      </c>
      <c r="AB7" s="39">
        <v>116.8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3457.65</v>
      </c>
      <c r="AU7" s="39">
        <v>2686.57</v>
      </c>
      <c r="AV7" s="39">
        <v>362.3</v>
      </c>
      <c r="AW7" s="39">
        <v>470.96</v>
      </c>
      <c r="AX7" s="39">
        <v>409.72</v>
      </c>
      <c r="AY7" s="39">
        <v>915.5</v>
      </c>
      <c r="AZ7" s="39">
        <v>963.24</v>
      </c>
      <c r="BA7" s="39">
        <v>381.53</v>
      </c>
      <c r="BB7" s="39">
        <v>391.54</v>
      </c>
      <c r="BC7" s="39">
        <v>384.34</v>
      </c>
      <c r="BD7" s="39">
        <v>262.87</v>
      </c>
      <c r="BE7" s="39">
        <v>408.63</v>
      </c>
      <c r="BF7" s="39">
        <v>398.4</v>
      </c>
      <c r="BG7" s="39">
        <v>401.07</v>
      </c>
      <c r="BH7" s="39">
        <v>384.65</v>
      </c>
      <c r="BI7" s="39">
        <v>373.91</v>
      </c>
      <c r="BJ7" s="39">
        <v>404.78</v>
      </c>
      <c r="BK7" s="39">
        <v>400.38</v>
      </c>
      <c r="BL7" s="39">
        <v>393.27</v>
      </c>
      <c r="BM7" s="39">
        <v>386.97</v>
      </c>
      <c r="BN7" s="39">
        <v>380.58</v>
      </c>
      <c r="BO7" s="39">
        <v>270.87</v>
      </c>
      <c r="BP7" s="39">
        <v>123.95</v>
      </c>
      <c r="BQ7" s="39">
        <v>123.95</v>
      </c>
      <c r="BR7" s="39">
        <v>120.52</v>
      </c>
      <c r="BS7" s="39">
        <v>121.01</v>
      </c>
      <c r="BT7" s="39">
        <v>116</v>
      </c>
      <c r="BU7" s="39">
        <v>98.07</v>
      </c>
      <c r="BV7" s="39">
        <v>96.56</v>
      </c>
      <c r="BW7" s="39">
        <v>100.47</v>
      </c>
      <c r="BX7" s="39">
        <v>101.72</v>
      </c>
      <c r="BY7" s="39">
        <v>102.38</v>
      </c>
      <c r="BZ7" s="39">
        <v>105.59</v>
      </c>
      <c r="CA7" s="39">
        <v>117.88</v>
      </c>
      <c r="CB7" s="39">
        <v>118.23</v>
      </c>
      <c r="CC7" s="39">
        <v>121.34</v>
      </c>
      <c r="CD7" s="39">
        <v>120.96</v>
      </c>
      <c r="CE7" s="39">
        <v>126.33</v>
      </c>
      <c r="CF7" s="39">
        <v>172.26</v>
      </c>
      <c r="CG7" s="39">
        <v>177.14</v>
      </c>
      <c r="CH7" s="39">
        <v>169.82</v>
      </c>
      <c r="CI7" s="39">
        <v>168.2</v>
      </c>
      <c r="CJ7" s="39">
        <v>168.67</v>
      </c>
      <c r="CK7" s="39">
        <v>163.27000000000001</v>
      </c>
      <c r="CL7" s="39">
        <v>48.48</v>
      </c>
      <c r="CM7" s="39">
        <v>47.99</v>
      </c>
      <c r="CN7" s="39">
        <v>47.34</v>
      </c>
      <c r="CO7" s="39">
        <v>47.2</v>
      </c>
      <c r="CP7" s="39">
        <v>46.14</v>
      </c>
      <c r="CQ7" s="39">
        <v>55.68</v>
      </c>
      <c r="CR7" s="39">
        <v>55.64</v>
      </c>
      <c r="CS7" s="39">
        <v>55.13</v>
      </c>
      <c r="CT7" s="39">
        <v>54.77</v>
      </c>
      <c r="CU7" s="39">
        <v>54.92</v>
      </c>
      <c r="CV7" s="39">
        <v>59.94</v>
      </c>
      <c r="CW7" s="39">
        <v>88.09</v>
      </c>
      <c r="CX7" s="39">
        <v>88.39</v>
      </c>
      <c r="CY7" s="39">
        <v>86.36</v>
      </c>
      <c r="CZ7" s="39">
        <v>86.22</v>
      </c>
      <c r="DA7" s="39">
        <v>87.11</v>
      </c>
      <c r="DB7" s="39">
        <v>83.18</v>
      </c>
      <c r="DC7" s="39">
        <v>83.09</v>
      </c>
      <c r="DD7" s="39">
        <v>83</v>
      </c>
      <c r="DE7" s="39">
        <v>82.89</v>
      </c>
      <c r="DF7" s="39">
        <v>82.66</v>
      </c>
      <c r="DG7" s="39">
        <v>90.22</v>
      </c>
      <c r="DH7" s="39">
        <v>37.68</v>
      </c>
      <c r="DI7" s="39">
        <v>38.840000000000003</v>
      </c>
      <c r="DJ7" s="39">
        <v>42.35</v>
      </c>
      <c r="DK7" s="39">
        <v>43.95</v>
      </c>
      <c r="DL7" s="39">
        <v>44.89</v>
      </c>
      <c r="DM7" s="39">
        <v>38.07</v>
      </c>
      <c r="DN7" s="39">
        <v>39.06</v>
      </c>
      <c r="DO7" s="39">
        <v>46.66</v>
      </c>
      <c r="DP7" s="39">
        <v>47.46</v>
      </c>
      <c r="DQ7" s="39">
        <v>48.49</v>
      </c>
      <c r="DR7" s="39">
        <v>47.91</v>
      </c>
      <c r="DS7" s="39">
        <v>7.93</v>
      </c>
      <c r="DT7" s="39">
        <v>7.59</v>
      </c>
      <c r="DU7" s="39">
        <v>10.92</v>
      </c>
      <c r="DV7" s="39">
        <v>10.99</v>
      </c>
      <c r="DW7" s="39">
        <v>11.74</v>
      </c>
      <c r="DX7" s="39">
        <v>7.73</v>
      </c>
      <c r="DY7" s="39">
        <v>8.8699999999999992</v>
      </c>
      <c r="DZ7" s="39">
        <v>9.85</v>
      </c>
      <c r="EA7" s="39">
        <v>9.7100000000000009</v>
      </c>
      <c r="EB7" s="39">
        <v>12.79</v>
      </c>
      <c r="EC7" s="39">
        <v>15</v>
      </c>
      <c r="ED7" s="39">
        <v>0.51</v>
      </c>
      <c r="EE7" s="39">
        <v>0.39</v>
      </c>
      <c r="EF7" s="39">
        <v>0.39</v>
      </c>
      <c r="EG7" s="39">
        <v>0.48</v>
      </c>
      <c r="EH7" s="39">
        <v>0.86</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zaisei11</cp:lastModifiedBy>
  <cp:lastPrinted>2018-02-09T01:25:08Z</cp:lastPrinted>
  <dcterms:created xsi:type="dcterms:W3CDTF">2017-12-25T01:33:21Z</dcterms:created>
  <dcterms:modified xsi:type="dcterms:W3CDTF">2018-02-09T01:25:09Z</dcterms:modified>
  <cp:category/>
</cp:coreProperties>
</file>