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Z8" i="4" s="1"/>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<sst xmlns="http://schemas.openxmlformats.org/spreadsheetml/2006/main" count="217" uniqueCount="107">
  <si>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</si>
  <si>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</si>
  <si>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</si>
  <si>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</si>
  <si>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</si>
  <si>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</si>
  <si>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</si>
  <si>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</si>
  <si>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</si>
  <si>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</si>
  <si>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</si>
  <si>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</si>
  <si>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</si>
  <si>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</si>
  <si>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</si>
  <si>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</si>
  <si>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</si>
  <si>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</si>
  <si>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</si>
  <si>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</si>
  <si>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</si>
  <si>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</si>
  <si>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</si>
  <si>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</si>
  <si>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</si>
  <si>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</si>
  <si>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</si>
  <si>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</si>
  <si>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</si>
  <si>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</si>
  <si>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</si>
  <si>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</si>
  <si>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</si>
  <si>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</si>
  <si>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</si>
  <si>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</si>
  <si>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</si>
  <si>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</si>
  <si>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</si>
  <si>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</si>
  <si>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</si>
  <si>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</si>
  <si>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</si>
  <si>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</si>
  <si>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</si>
  <si>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</si>
  <si>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</si>
  <si>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</si>
  <si>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</si>
  <si>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</si>
  <si>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</si>
  <si>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</si>
  <si>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</si>
  <si>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</si>
  <si>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</si>
  <si>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</si>
  <si>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</si>
  <si>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</si>
  <si>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</si>
  <si>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</si>
  <si>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</si>
  <si>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</si>
  <si>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</si>
  <si>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</si>
  <si>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</si>
  <si>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</si>
  <si>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</si>
  <si>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</si>
  <si>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</si>
  <si>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</si>
  <si>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</si>
  <si>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</si>
  <si>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</si>
  <si>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</si>
  <si>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</si>
  <si>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</si>
  <si>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</si>
  <si>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</si>
  <si>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</si>
  <si>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</si>
  <si>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</si>
  <si>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</si>
  <si>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</si>
  <si>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</si>
  <si>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</si>
  <si>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</si>
  <si>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</si>
  <si>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</si>
  <si>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</si>
  <si>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</si>
  <si>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</si>
  <si>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</si>
  <si>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</si>
  <si>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那智勝浦町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</si>
  <si>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</si>
  <si>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</si>
  <si>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</si>
  <si>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</si>
  <si>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</si>
  <si>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</si>
  <si>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</si>
  <si>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</si>
  <si>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</si>
  <si>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</si>
  <si>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管路経年化率が類似団体と比較して高くなっている一方で、管路更新率は類似団体並みの値である。今後施設の老朽化がさらに進んでいく中で、施設更新の投資的費用を増加する必要がある。</t>
    <phoneticPr fontId="4"/>
  </si>
  <si>
    <t>　全国的な問題となっている人口減少における収入の減少と施設老朽化による更新費用の増大が見込まれる中で、経営状況はきびしくなることが予測される。平成２９年度からの簡易水道事業会計の統合も予定されている中で、それらも含めた施設更新計画・財政計画の策定が必要となっている。</t>
    <phoneticPr fontId="4"/>
  </si>
  <si>
    <t xml:space="preserve">　平成２３年度の台風１２号災害により、平成２３年度・平成２４年度については収支に影響がでている。平成２６年度では経常収支比率で１００％を超えて黒字化となっているが、同時に現在進めている簡易水道統合整備事業等による借入金の増加による影響が出始めている。
　効率性については、簡易水道との統合に合わせ、現状に見合った施設規模へ見直しを行ったため、施設利用率の向上が認められるものの、有収率は類似団体との比較しても低く今後の施設更新が課題である。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</si>
</sst>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0.94</c:v>
                </c:pt>
                <c:pt idx="1">
                  <c:v>0.06</c:v>
                </c:pt>
                <c:pt idx="2">
                  <c:v>2.2599999999999998</c:v>
                </c:pt>
                <c:pt idx="3">
                  <c:v>1.05</c:v>
                </c:pt>
                <c:pt idx="4">
                  <c:v>0.72</c:v>
                </c:pt>
              </c:numCache>
            </c:numRef>
          </c:val>
        </c:ser>
        <c:dLbls>
          <c:showLegendKey val="0"/>
          <c:showVal val="0"/>
          <c:showCatName val="0"/>
          <c:showSerName val="0"/>
          <c:showPercent val="0"/>
          <c:showBubbleSize val="0"/>
        </c:dLbls>
        <c:gapWidth val="150"/>
        <c:axId val="86784640"/>
        <c:axId val="868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0.82</c:v>
                </c:pt>
                <c:pt idx="2">
                  <c:v>0.66</c:v>
                </c:pt>
                <c:pt idx="3">
                  <c:v>0.71</c:v>
                </c:pt>
                <c:pt idx="4">
                  <c:v>0.68</c:v>
                </c:pt>
              </c:numCache>
            </c:numRef>
          </c:val>
          <c:smooth val="0"/>
        </c:ser>
        <c:dLbls>
          <c:showLegendKey val="0"/>
          <c:showVal val="0"/>
          <c:showCatName val="0"/>
          <c:showSerName val="0"/>
          <c:showPercent val="0"/>
          <c:showBubbleSize val="0"/>
        </c:dLbls>
        <c:marker val="1"/>
        <c:smooth val="0"/>
        <c:axId val="86784640"/>
        <c:axId val="86823680"/>
      </c:lineChart>
      <c:dateAx>
        <c:axId val="86784640"/>
        <c:scaling>
          <c:orientation val="minMax"/>
        </c:scaling>
        <c:delete val="1"/>
        <c:axPos val="b"/>
        <c:numFmt formatCode="ge" sourceLinked="1"/>
        <c:majorTickMark val="none"/>
        <c:minorTickMark val="none"/>
        <c:tickLblPos val="none"/>
        <c:crossAx val="86823680"/>
        <c:crosses val="autoZero"/>
        <c:auto val="1"/>
        <c:lblOffset val="100"/>
        <c:baseTimeUnit val="years"/>
      </c:dateAx>
      <c:valAx>
        <c:axId val="868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37.479999999999997</c:v>
                </c:pt>
                <c:pt idx="1">
                  <c:v>35.700000000000003</c:v>
                </c:pt>
                <c:pt idx="2">
                  <c:v>53.14</c:v>
                </c:pt>
                <c:pt idx="3">
                  <c:v>53.36</c:v>
                </c:pt>
                <c:pt idx="4">
                  <c:v>54.17</c:v>
                </c:pt>
              </c:numCache>
            </c:numRef>
          </c:val>
        </c:ser>
        <c:dLbls>
          <c:showLegendKey val="0"/>
          <c:showVal val="0"/>
          <c:showCatName val="0"/>
          <c:showSerName val="0"/>
          <c:showPercent val="0"/>
          <c:showBubbleSize val="0"/>
        </c:dLbls>
        <c:gapWidth val="150"/>
        <c:axId val="87825408"/>
        <c:axId val="878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50.49</c:v>
                </c:pt>
                <c:pt idx="2">
                  <c:v>49.69</c:v>
                </c:pt>
                <c:pt idx="3">
                  <c:v>54.47</c:v>
                </c:pt>
                <c:pt idx="4">
                  <c:v>53.61</c:v>
                </c:pt>
              </c:numCache>
            </c:numRef>
          </c:val>
          <c:smooth val="0"/>
        </c:ser>
        <c:dLbls>
          <c:showLegendKey val="0"/>
          <c:showVal val="0"/>
          <c:showCatName val="0"/>
          <c:showSerName val="0"/>
          <c:showPercent val="0"/>
          <c:showBubbleSize val="0"/>
        </c:dLbls>
        <c:marker val="1"/>
        <c:smooth val="0"/>
        <c:axId val="87825408"/>
        <c:axId val="87831680"/>
      </c:lineChart>
      <c:dateAx>
        <c:axId val="87825408"/>
        <c:scaling>
          <c:orientation val="minMax"/>
        </c:scaling>
        <c:delete val="1"/>
        <c:axPos val="b"/>
        <c:numFmt formatCode="ge" sourceLinked="1"/>
        <c:majorTickMark val="none"/>
        <c:minorTickMark val="none"/>
        <c:tickLblPos val="none"/>
        <c:crossAx val="87831680"/>
        <c:crosses val="autoZero"/>
        <c:auto val="1"/>
        <c:lblOffset val="100"/>
        <c:baseTimeUnit val="years"/>
      </c:dateAx>
      <c:valAx>
        <c:axId val="878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64.27</c:v>
                </c:pt>
                <c:pt idx="1">
                  <c:v>61.78</c:v>
                </c:pt>
                <c:pt idx="2">
                  <c:v>62.79</c:v>
                </c:pt>
                <c:pt idx="3">
                  <c:v>68.63</c:v>
                </c:pt>
                <c:pt idx="4">
                  <c:v>66.260000000000005</c:v>
                </c:pt>
              </c:numCache>
            </c:numRef>
          </c:val>
        </c:ser>
        <c:dLbls>
          <c:showLegendKey val="0"/>
          <c:showVal val="0"/>
          <c:showCatName val="0"/>
          <c:showSerName val="0"/>
          <c:showPercent val="0"/>
          <c:showBubbleSize val="0"/>
        </c:dLbls>
        <c:gapWidth val="150"/>
        <c:axId val="87849600"/>
        <c:axId val="878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78.7</c:v>
                </c:pt>
                <c:pt idx="2">
                  <c:v>80.010000000000005</c:v>
                </c:pt>
                <c:pt idx="3">
                  <c:v>81.459999999999994</c:v>
                </c:pt>
                <c:pt idx="4">
                  <c:v>81.31</c:v>
                </c:pt>
              </c:numCache>
            </c:numRef>
          </c:val>
          <c:smooth val="0"/>
        </c:ser>
        <c:dLbls>
          <c:showLegendKey val="0"/>
          <c:showVal val="0"/>
          <c:showCatName val="0"/>
          <c:showSerName val="0"/>
          <c:showPercent val="0"/>
          <c:showBubbleSize val="0"/>
        </c:dLbls>
        <c:marker val="1"/>
        <c:smooth val="0"/>
        <c:axId val="87849600"/>
        <c:axId val="87880448"/>
      </c:lineChart>
      <c:dateAx>
        <c:axId val="87849600"/>
        <c:scaling>
          <c:orientation val="minMax"/>
        </c:scaling>
        <c:delete val="1"/>
        <c:axPos val="b"/>
        <c:numFmt formatCode="ge" sourceLinked="1"/>
        <c:majorTickMark val="none"/>
        <c:minorTickMark val="none"/>
        <c:tickLblPos val="none"/>
        <c:crossAx val="87880448"/>
        <c:crosses val="autoZero"/>
        <c:auto val="1"/>
        <c:lblOffset val="100"/>
        <c:baseTimeUnit val="years"/>
      </c:dateAx>
      <c:valAx>
        <c:axId val="878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136.03</c:v>
                </c:pt>
                <c:pt idx="1">
                  <c:v>83.84</c:v>
                </c:pt>
                <c:pt idx="2">
                  <c:v>152.4</c:v>
                </c:pt>
                <c:pt idx="3">
                  <c:v>99.11</c:v>
                </c:pt>
                <c:pt idx="4">
                  <c:v>111.51</c:v>
                </c:pt>
              </c:numCache>
            </c:numRef>
          </c:val>
        </c:ser>
        <c:dLbls>
          <c:showLegendKey val="0"/>
          <c:showVal val="0"/>
          <c:showCatName val="0"/>
          <c:showSerName val="0"/>
          <c:showPercent val="0"/>
          <c:showBubbleSize val="0"/>
        </c:dLbls>
        <c:gapWidth val="150"/>
        <c:axId val="87443712"/>
        <c:axId val="874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104.82</c:v>
                </c:pt>
                <c:pt idx="2">
                  <c:v>104.95</c:v>
                </c:pt>
                <c:pt idx="3">
                  <c:v>107.95</c:v>
                </c:pt>
                <c:pt idx="4">
                  <c:v>109.49</c:v>
                </c:pt>
              </c:numCache>
            </c:numRef>
          </c:val>
          <c:smooth val="0"/>
        </c:ser>
        <c:dLbls>
          <c:showLegendKey val="0"/>
          <c:showVal val="0"/>
          <c:showCatName val="0"/>
          <c:showSerName val="0"/>
          <c:showPercent val="0"/>
          <c:showBubbleSize val="0"/>
        </c:dLbls>
        <c:marker val="1"/>
        <c:smooth val="0"/>
        <c:axId val="87443712"/>
        <c:axId val="87449984"/>
      </c:lineChart>
      <c:dateAx>
        <c:axId val="87443712"/>
        <c:scaling>
          <c:orientation val="minMax"/>
        </c:scaling>
        <c:delete val="1"/>
        <c:axPos val="b"/>
        <c:numFmt formatCode="ge" sourceLinked="1"/>
        <c:majorTickMark val="none"/>
        <c:minorTickMark val="none"/>
        <c:tickLblPos val="none"/>
        <c:crossAx val="87449984"/>
        <c:crosses val="autoZero"/>
        <c:auto val="1"/>
        <c:lblOffset val="100"/>
        <c:baseTimeUnit val="years"/>
      </c:dateAx>
      <c:valAx>
        <c:axId val="874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56.84</c:v>
                </c:pt>
                <c:pt idx="1">
                  <c:v>58.04</c:v>
                </c:pt>
                <c:pt idx="2">
                  <c:v>57.06</c:v>
                </c:pt>
                <c:pt idx="3">
                  <c:v>45.93</c:v>
                </c:pt>
                <c:pt idx="4">
                  <c:v>38.090000000000003</c:v>
                </c:pt>
              </c:numCache>
            </c:numRef>
          </c:val>
        </c:ser>
        <c:dLbls>
          <c:showLegendKey val="0"/>
          <c:showVal val="0"/>
          <c:showCatName val="0"/>
          <c:showSerName val="0"/>
          <c:showPercent val="0"/>
          <c:showBubbleSize val="0"/>
        </c:dLbls>
        <c:gapWidth val="150"/>
        <c:axId val="76744576"/>
        <c:axId val="767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34.24</c:v>
                </c:pt>
                <c:pt idx="2">
                  <c:v>35.18</c:v>
                </c:pt>
                <c:pt idx="3">
                  <c:v>38.520000000000003</c:v>
                </c:pt>
                <c:pt idx="4">
                  <c:v>46.67</c:v>
                </c:pt>
              </c:numCache>
            </c:numRef>
          </c:val>
          <c:smooth val="0"/>
        </c:ser>
        <c:dLbls>
          <c:showLegendKey val="0"/>
          <c:showVal val="0"/>
          <c:showCatName val="0"/>
          <c:showSerName val="0"/>
          <c:showPercent val="0"/>
          <c:showBubbleSize val="0"/>
        </c:dLbls>
        <c:marker val="1"/>
        <c:smooth val="0"/>
        <c:axId val="76744576"/>
        <c:axId val="76754944"/>
      </c:lineChart>
      <c:dateAx>
        <c:axId val="76744576"/>
        <c:scaling>
          <c:orientation val="minMax"/>
        </c:scaling>
        <c:delete val="1"/>
        <c:axPos val="b"/>
        <c:numFmt formatCode="ge" sourceLinked="1"/>
        <c:majorTickMark val="none"/>
        <c:minorTickMark val="none"/>
        <c:tickLblPos val="none"/>
        <c:crossAx val="76754944"/>
        <c:crosses val="autoZero"/>
        <c:auto val="1"/>
        <c:lblOffset val="100"/>
        <c:baseTimeUnit val="years"/>
      </c:dateAx>
      <c:valAx>
        <c:axId val="76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34.880000000000003</c:v>
                </c:pt>
                <c:pt idx="1">
                  <c:v>39.369999999999997</c:v>
                </c:pt>
                <c:pt idx="2">
                  <c:v>41.37</c:v>
                </c:pt>
                <c:pt idx="3">
                  <c:v>31.95</c:v>
                </c:pt>
                <c:pt idx="4">
                  <c:v>32.840000000000003</c:v>
                </c:pt>
              </c:numCache>
            </c:numRef>
          </c:val>
        </c:ser>
        <c:dLbls>
          <c:showLegendKey val="0"/>
          <c:showVal val="0"/>
          <c:showCatName val="0"/>
          <c:showSerName val="0"/>
          <c:showPercent val="0"/>
          <c:showBubbleSize val="0"/>
        </c:dLbls>
        <c:gapWidth val="150"/>
        <c:axId val="76768768"/>
        <c:axId val="76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6.81</c:v>
                </c:pt>
                <c:pt idx="2">
                  <c:v>8.41</c:v>
                </c:pt>
                <c:pt idx="3">
                  <c:v>9.43</c:v>
                </c:pt>
                <c:pt idx="4">
                  <c:v>10.029999999999999</c:v>
                </c:pt>
              </c:numCache>
            </c:numRef>
          </c:val>
          <c:smooth val="0"/>
        </c:ser>
        <c:dLbls>
          <c:showLegendKey val="0"/>
          <c:showVal val="0"/>
          <c:showCatName val="0"/>
          <c:showSerName val="0"/>
          <c:showPercent val="0"/>
          <c:showBubbleSize val="0"/>
        </c:dLbls>
        <c:marker val="1"/>
        <c:smooth val="0"/>
        <c:axId val="76768768"/>
        <c:axId val="76770688"/>
      </c:lineChart>
      <c:dateAx>
        <c:axId val="76768768"/>
        <c:scaling>
          <c:orientation val="minMax"/>
        </c:scaling>
        <c:delete val="1"/>
        <c:axPos val="b"/>
        <c:numFmt formatCode="ge" sourceLinked="1"/>
        <c:majorTickMark val="none"/>
        <c:minorTickMark val="none"/>
        <c:tickLblPos val="none"/>
        <c:crossAx val="76770688"/>
        <c:crosses val="autoZero"/>
        <c:auto val="1"/>
        <c:lblOffset val="100"/>
        <c:baseTimeUnit val="years"/>
      </c:dateAx>
      <c:valAx>
        <c:axId val="76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26.99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7520768"/>
        <c:axId val="875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26.83</c:v>
                </c:pt>
                <c:pt idx="2">
                  <c:v>26.81</c:v>
                </c:pt>
                <c:pt idx="3">
                  <c:v>13.47</c:v>
                </c:pt>
                <c:pt idx="4">
                  <c:v>9.49</c:v>
                </c:pt>
              </c:numCache>
            </c:numRef>
          </c:val>
          <c:smooth val="0"/>
        </c:ser>
        <c:dLbls>
          <c:showLegendKey val="0"/>
          <c:showVal val="0"/>
          <c:showCatName val="0"/>
          <c:showSerName val="0"/>
          <c:showPercent val="0"/>
          <c:showBubbleSize val="0"/>
        </c:dLbls>
        <c:marker val="1"/>
        <c:smooth val="0"/>
        <c:axId val="87520768"/>
        <c:axId val="87522688"/>
      </c:lineChart>
      <c:dateAx>
        <c:axId val="87520768"/>
        <c:scaling>
          <c:orientation val="minMax"/>
        </c:scaling>
        <c:delete val="1"/>
        <c:axPos val="b"/>
        <c:numFmt formatCode="ge" sourceLinked="1"/>
        <c:majorTickMark val="none"/>
        <c:minorTickMark val="none"/>
        <c:tickLblPos val="none"/>
        <c:crossAx val="87522688"/>
        <c:crosses val="autoZero"/>
        <c:auto val="1"/>
        <c:lblOffset val="100"/>
        <c:baseTimeUnit val="years"/>
      </c:dateAx>
      <c:valAx>
        <c:axId val="875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252.71</c:v>
                </c:pt>
                <c:pt idx="1">
                  <c:v>182.78</c:v>
                </c:pt>
                <c:pt idx="2">
                  <c:v>390.44</c:v>
                </c:pt>
                <c:pt idx="3">
                  <c:v>247.22</c:v>
                </c:pt>
                <c:pt idx="4">
                  <c:v>120.97</c:v>
                </c:pt>
              </c:numCache>
            </c:numRef>
          </c:val>
        </c:ser>
        <c:dLbls>
          <c:showLegendKey val="0"/>
          <c:showVal val="0"/>
          <c:showCatName val="0"/>
          <c:showSerName val="0"/>
          <c:showPercent val="0"/>
          <c:showBubbleSize val="0"/>
        </c:dLbls>
        <c:gapWidth val="150"/>
        <c:axId val="87542784"/>
        <c:axId val="875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1197.1099999999999</c:v>
                </c:pt>
                <c:pt idx="2">
                  <c:v>1002.64</c:v>
                </c:pt>
                <c:pt idx="3">
                  <c:v>1081.23</c:v>
                </c:pt>
                <c:pt idx="4">
                  <c:v>406.37</c:v>
                </c:pt>
              </c:numCache>
            </c:numRef>
          </c:val>
          <c:smooth val="0"/>
        </c:ser>
        <c:dLbls>
          <c:showLegendKey val="0"/>
          <c:showVal val="0"/>
          <c:showCatName val="0"/>
          <c:showSerName val="0"/>
          <c:showPercent val="0"/>
          <c:showBubbleSize val="0"/>
        </c:dLbls>
        <c:marker val="1"/>
        <c:smooth val="0"/>
        <c:axId val="87542784"/>
        <c:axId val="87544960"/>
      </c:lineChart>
      <c:dateAx>
        <c:axId val="87542784"/>
        <c:scaling>
          <c:orientation val="minMax"/>
        </c:scaling>
        <c:delete val="1"/>
        <c:axPos val="b"/>
        <c:numFmt formatCode="ge" sourceLinked="1"/>
        <c:majorTickMark val="none"/>
        <c:minorTickMark val="none"/>
        <c:tickLblPos val="none"/>
        <c:crossAx val="87544960"/>
        <c:crosses val="autoZero"/>
        <c:auto val="1"/>
        <c:lblOffset val="100"/>
        <c:baseTimeUnit val="years"/>
      </c:dateAx>
      <c:valAx>
        <c:axId val="8754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218.71</c:v>
                </c:pt>
                <c:pt idx="1">
                  <c:v>237.95</c:v>
                </c:pt>
                <c:pt idx="2">
                  <c:v>280.99</c:v>
                </c:pt>
                <c:pt idx="3">
                  <c:v>498.62</c:v>
                </c:pt>
                <c:pt idx="4">
                  <c:v>854.73</c:v>
                </c:pt>
              </c:numCache>
            </c:numRef>
          </c:val>
        </c:ser>
        <c:dLbls>
          <c:showLegendKey val="0"/>
          <c:showVal val="0"/>
          <c:showCatName val="0"/>
          <c:showSerName val="0"/>
          <c:showPercent val="0"/>
          <c:showBubbleSize val="0"/>
        </c:dLbls>
        <c:gapWidth val="150"/>
        <c:axId val="87657088"/>
        <c:axId val="876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532.29999999999995</c:v>
                </c:pt>
                <c:pt idx="2">
                  <c:v>520.29999999999995</c:v>
                </c:pt>
                <c:pt idx="3">
                  <c:v>443.13</c:v>
                </c:pt>
                <c:pt idx="4">
                  <c:v>442.54</c:v>
                </c:pt>
              </c:numCache>
            </c:numRef>
          </c:val>
          <c:smooth val="0"/>
        </c:ser>
        <c:dLbls>
          <c:showLegendKey val="0"/>
          <c:showVal val="0"/>
          <c:showCatName val="0"/>
          <c:showSerName val="0"/>
          <c:showPercent val="0"/>
          <c:showBubbleSize val="0"/>
        </c:dLbls>
        <c:marker val="1"/>
        <c:smooth val="0"/>
        <c:axId val="87657088"/>
        <c:axId val="87659264"/>
      </c:lineChart>
      <c:dateAx>
        <c:axId val="87657088"/>
        <c:scaling>
          <c:orientation val="minMax"/>
        </c:scaling>
        <c:delete val="1"/>
        <c:axPos val="b"/>
        <c:numFmt formatCode="ge" sourceLinked="1"/>
        <c:majorTickMark val="none"/>
        <c:minorTickMark val="none"/>
        <c:tickLblPos val="none"/>
        <c:crossAx val="87659264"/>
        <c:crosses val="autoZero"/>
        <c:auto val="1"/>
        <c:lblOffset val="100"/>
        <c:baseTimeUnit val="years"/>
      </c:dateAx>
      <c:valAx>
        <c:axId val="87659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133.84</c:v>
                </c:pt>
                <c:pt idx="1">
                  <c:v>82.78</c:v>
                </c:pt>
                <c:pt idx="2">
                  <c:v>117.47</c:v>
                </c:pt>
                <c:pt idx="3">
                  <c:v>98.07</c:v>
                </c:pt>
                <c:pt idx="4">
                  <c:v>108.95</c:v>
                </c:pt>
              </c:numCache>
            </c:numRef>
          </c:val>
        </c:ser>
        <c:dLbls>
          <c:showLegendKey val="0"/>
          <c:showVal val="0"/>
          <c:showCatName val="0"/>
          <c:showSerName val="0"/>
          <c:showPercent val="0"/>
          <c:showBubbleSize val="0"/>
        </c:dLbls>
        <c:gapWidth val="150"/>
        <c:axId val="87673088"/>
        <c:axId val="877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90.17</c:v>
                </c:pt>
                <c:pt idx="2">
                  <c:v>90.69</c:v>
                </c:pt>
                <c:pt idx="3">
                  <c:v>95.4</c:v>
                </c:pt>
                <c:pt idx="4">
                  <c:v>98.6</c:v>
                </c:pt>
              </c:numCache>
            </c:numRef>
          </c:val>
          <c:smooth val="0"/>
        </c:ser>
        <c:dLbls>
          <c:showLegendKey val="0"/>
          <c:showVal val="0"/>
          <c:showCatName val="0"/>
          <c:showSerName val="0"/>
          <c:showPercent val="0"/>
          <c:showBubbleSize val="0"/>
        </c:dLbls>
        <c:marker val="1"/>
        <c:smooth val="0"/>
        <c:axId val="87673088"/>
        <c:axId val="87765376"/>
      </c:lineChart>
      <c:dateAx>
        <c:axId val="87673088"/>
        <c:scaling>
          <c:orientation val="minMax"/>
        </c:scaling>
        <c:delete val="1"/>
        <c:axPos val="b"/>
        <c:numFmt formatCode="ge" sourceLinked="1"/>
        <c:majorTickMark val="none"/>
        <c:minorTickMark val="none"/>
        <c:tickLblPos val="none"/>
        <c:crossAx val="87765376"/>
        <c:crosses val="autoZero"/>
        <c:auto val="1"/>
        <c:lblOffset val="100"/>
        <c:baseTimeUnit val="years"/>
      </c:dateAx>
      <c:valAx>
        <c:axId val="877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133.80000000000001</c:v>
                </c:pt>
                <c:pt idx="1">
                  <c:v>207.44</c:v>
                </c:pt>
                <c:pt idx="2">
                  <c:v>151.01</c:v>
                </c:pt>
                <c:pt idx="3">
                  <c:v>180.29</c:v>
                </c:pt>
                <c:pt idx="4">
                  <c:v>163.98</c:v>
                </c:pt>
              </c:numCache>
            </c:numRef>
          </c:val>
        </c:ser>
        <c:dLbls>
          <c:showLegendKey val="0"/>
          <c:showVal val="0"/>
          <c:showCatName val="0"/>
          <c:showSerName val="0"/>
          <c:showPercent val="0"/>
          <c:showBubbleSize val="0"/>
        </c:dLbls>
        <c:gapWidth val="150"/>
        <c:axId val="87776640"/>
        <c:axId val="87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210.28</c:v>
                </c:pt>
                <c:pt idx="2">
                  <c:v>211.08</c:v>
                </c:pt>
                <c:pt idx="3">
                  <c:v>186.15</c:v>
                </c:pt>
                <c:pt idx="4">
                  <c:v>181.67</c:v>
                </c:pt>
              </c:numCache>
            </c:numRef>
          </c:val>
          <c:smooth val="0"/>
        </c:ser>
        <c:dLbls>
          <c:showLegendKey val="0"/>
          <c:showVal val="0"/>
          <c:showCatName val="0"/>
          <c:showSerName val="0"/>
          <c:showPercent val="0"/>
          <c:showBubbleSize val="0"/>
        </c:dLbls>
        <c:marker val="1"/>
        <c:smooth val="0"/>
        <c:axId val="87776640"/>
        <c:axId val="87795200"/>
      </c:lineChart>
      <c:dateAx>
        <c:axId val="87776640"/>
        <c:scaling>
          <c:orientation val="minMax"/>
        </c:scaling>
        <c:delete val="1"/>
        <c:axPos val="b"/>
        <c:numFmt formatCode="ge" sourceLinked="1"/>
        <c:majorTickMark val="none"/>
        <c:minorTickMark val="none"/>
        <c:tickLblPos val="none"/>
        <c:crossAx val="87795200"/>
        <c:crosses val="autoZero"/>
        <c:auto val="1"/>
        <c:lblOffset val="100"/>
        <c:baseTimeUnit val="years"/>
      </c:dateAx>
      <c:valAx>
        <c:axId val="87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那智勝浦町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16573</v>
      </c>
      <c r="AJ8" s="56"/>
      <c r="AK8" s="56"/>
      <c r="AL8" s="56"/>
      <c r="AM8" s="56"/>
      <c r="AN8" s="56"/>
      <c r="AO8" s="56"/>
      <c r="AP8" s="57"/>
      <c r="AQ8" s="47">
        <f>データ!R6</f>
        <v>183.31</v>
      </c>
      <c r="AR8" s="47"/>
      <c r="AS8" s="47"/>
      <c r="AT8" s="47"/>
      <c r="AU8" s="47"/>
      <c r="AV8" s="47"/>
      <c r="AW8" s="47"/>
      <c r="AX8" s="47"/>
      <c r="AY8" s="47">
        <f>データ!S6</f>
        <v>90.41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40.51</v>
      </c>
      <c r="K10" s="47"/>
      <c r="L10" s="47"/>
      <c r="M10" s="47"/>
      <c r="N10" s="47"/>
      <c r="O10" s="47"/>
      <c r="P10" s="47"/>
      <c r="Q10" s="47"/>
      <c r="R10" s="47">
        <f>データ!O6</f>
        <v>74.09</v>
      </c>
      <c r="S10" s="47"/>
      <c r="T10" s="47"/>
      <c r="U10" s="47"/>
      <c r="V10" s="47"/>
      <c r="W10" s="47"/>
      <c r="X10" s="47"/>
      <c r="Y10" s="47"/>
      <c r="Z10" s="78">
        <f>データ!P6</f>
        <v>2840</v>
      </c>
      <c r="AA10" s="78"/>
      <c r="AB10" s="78"/>
      <c r="AC10" s="78"/>
      <c r="AD10" s="78"/>
      <c r="AE10" s="78"/>
      <c r="AF10" s="78"/>
      <c r="AG10" s="78"/>
      <c r="AH10" s="2"/>
      <c r="AI10" s="78">
        <f>データ!T6</f>
        <v>12187</v>
      </c>
      <c r="AJ10" s="78"/>
      <c r="AK10" s="78"/>
      <c r="AL10" s="78"/>
      <c r="AM10" s="78"/>
      <c r="AN10" s="78"/>
      <c r="AO10" s="78"/>
      <c r="AP10" s="78"/>
      <c r="AQ10" s="47">
        <f>データ!U6</f>
        <v>49.5</v>
      </c>
      <c r="AR10" s="47"/>
      <c r="AS10" s="47"/>
      <c r="AT10" s="47"/>
      <c r="AU10" s="47"/>
      <c r="AV10" s="47"/>
      <c r="AW10" s="47"/>
      <c r="AX10" s="47"/>
      <c r="AY10" s="47">
        <f>データ!V6</f>
        <v>246.2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304212</v>
      </c>
      <c r="D6" s="31">
        <f t="shared" si="3"/>
        <v>46</v>
      </c>
      <c r="E6" s="31">
        <f t="shared" si="3"/>
        <v>1</v>
      </c>
      <c r="F6" s="31">
        <f t="shared" si="3"/>
        <v>0</v>
      </c>
      <c r="G6" s="31">
        <f t="shared" si="3"/>
        <v>1</v>
      </c>
      <c r="H6" s="31" t="str">
        <f t="shared" si="3"/>
        <v>和歌山県　那智勝浦町</v>
      </c>
      <c r="I6" s="31" t="str">
        <f t="shared" si="3"/>
        <v>法適用</v>
      </c>
      <c r="J6" s="31" t="str">
        <f t="shared" si="3"/>
        <v>水道事業</v>
      </c>
      <c r="K6" s="31" t="str">
        <f t="shared" si="3"/>
        <v>末端給水事業</v>
      </c>
      <c r="L6" s="31" t="str">
        <f t="shared" si="3"/>
        <v>A7</v>
      </c>
      <c r="M6" s="32" t="str">
        <f t="shared" si="3"/>
        <v>-</v>
      </c>
      <c r="N6" s="32">
        <f t="shared" si="3"/>
        <v>40.51</v>
      </c>
      <c r="O6" s="32">
        <f t="shared" si="3"/>
        <v>74.09</v>
      </c>
      <c r="P6" s="32">
        <f t="shared" si="3"/>
        <v>2840</v>
      </c>
      <c r="Q6" s="32">
        <f t="shared" si="3"/>
        <v>16573</v>
      </c>
      <c r="R6" s="32">
        <f t="shared" si="3"/>
        <v>183.31</v>
      </c>
      <c r="S6" s="32">
        <f t="shared" si="3"/>
        <v>90.41</v>
      </c>
      <c r="T6" s="32">
        <f t="shared" si="3"/>
        <v>12187</v>
      </c>
      <c r="U6" s="32">
        <f t="shared" si="3"/>
        <v>49.5</v>
      </c>
      <c r="V6" s="32">
        <f t="shared" si="3"/>
        <v>246.2</v>
      </c>
      <c r="W6" s="33">
        <f>IF(W7="",NA(),W7)</f>
        <v>136.03</v>
      </c>
      <c r="X6" s="33">
        <f t="shared" ref="X6:AF6" si="4">IF(X7="",NA(),X7)</f>
        <v>83.84</v>
      </c>
      <c r="Y6" s="33">
        <f t="shared" si="4"/>
        <v>152.4</v>
      </c>
      <c r="Z6" s="33">
        <f t="shared" si="4"/>
        <v>99.11</v>
      </c>
      <c r="AA6" s="33">
        <f t="shared" si="4"/>
        <v>111.51</v>
      </c>
      <c r="AB6" s="33">
        <f t="shared" si="4"/>
        <v>111.1</v>
      </c>
      <c r="AC6" s="33">
        <f t="shared" si="4"/>
        <v>104.82</v>
      </c>
      <c r="AD6" s="33">
        <f t="shared" si="4"/>
        <v>104.95</v>
      </c>
      <c r="AE6" s="33">
        <f t="shared" si="4"/>
        <v>107.95</v>
      </c>
      <c r="AF6" s="33">
        <f t="shared" si="4"/>
        <v>109.49</v>
      </c>
      <c r="AG6" s="32" t="str">
        <f>IF(AG7="","",IF(AG7="-","【-】","【"&amp;SUBSTITUTE(TEXT(AG7,"#,##0.00"),"-","△")&amp;"】"))</f>
        <v>【113.03】</v>
      </c>
      <c r="AH6" s="32">
        <f>IF(AH7="",NA(),AH7)</f>
        <v>0</v>
      </c>
      <c r="AI6" s="33">
        <f t="shared" ref="AI6:AQ6" si="5">IF(AI7="",NA(),AI7)</f>
        <v>26.99</v>
      </c>
      <c r="AJ6" s="32">
        <f t="shared" si="5"/>
        <v>0</v>
      </c>
      <c r="AK6" s="32">
        <f t="shared" si="5"/>
        <v>0</v>
      </c>
      <c r="AL6" s="32">
        <f t="shared" si="5"/>
        <v>0</v>
      </c>
      <c r="AM6" s="33">
        <f t="shared" si="5"/>
        <v>17.43</v>
      </c>
      <c r="AN6" s="33">
        <f t="shared" si="5"/>
        <v>26.83</v>
      </c>
      <c r="AO6" s="33">
        <f t="shared" si="5"/>
        <v>26.81</v>
      </c>
      <c r="AP6" s="33">
        <f t="shared" si="5"/>
        <v>13.47</v>
      </c>
      <c r="AQ6" s="33">
        <f t="shared" si="5"/>
        <v>9.49</v>
      </c>
      <c r="AR6" s="32" t="str">
        <f>IF(AR7="","",IF(AR7="-","【-】","【"&amp;SUBSTITUTE(TEXT(AR7,"#,##0.00"),"-","△")&amp;"】"))</f>
        <v>【0.81】</v>
      </c>
      <c r="AS6" s="33">
        <f>IF(AS7="",NA(),AS7)</f>
        <v>252.71</v>
      </c>
      <c r="AT6" s="33">
        <f t="shared" ref="AT6:BB6" si="6">IF(AT7="",NA(),AT7)</f>
        <v>182.78</v>
      </c>
      <c r="AU6" s="33">
        <f t="shared" si="6"/>
        <v>390.44</v>
      </c>
      <c r="AV6" s="33">
        <f t="shared" si="6"/>
        <v>247.22</v>
      </c>
      <c r="AW6" s="33">
        <f t="shared" si="6"/>
        <v>120.97</v>
      </c>
      <c r="AX6" s="33">
        <f t="shared" si="6"/>
        <v>1149.75</v>
      </c>
      <c r="AY6" s="33">
        <f t="shared" si="6"/>
        <v>1197.1099999999999</v>
      </c>
      <c r="AZ6" s="33">
        <f t="shared" si="6"/>
        <v>1002.64</v>
      </c>
      <c r="BA6" s="33">
        <f t="shared" si="6"/>
        <v>1081.23</v>
      </c>
      <c r="BB6" s="33">
        <f t="shared" si="6"/>
        <v>406.37</v>
      </c>
      <c r="BC6" s="32" t="str">
        <f>IF(BC7="","",IF(BC7="-","【-】","【"&amp;SUBSTITUTE(TEXT(BC7,"#,##0.00"),"-","△")&amp;"】"))</f>
        <v>【264.16】</v>
      </c>
      <c r="BD6" s="33">
        <f>IF(BD7="",NA(),BD7)</f>
        <v>218.71</v>
      </c>
      <c r="BE6" s="33">
        <f t="shared" ref="BE6:BM6" si="7">IF(BE7="",NA(),BE7)</f>
        <v>237.95</v>
      </c>
      <c r="BF6" s="33">
        <f t="shared" si="7"/>
        <v>280.99</v>
      </c>
      <c r="BG6" s="33">
        <f t="shared" si="7"/>
        <v>498.62</v>
      </c>
      <c r="BH6" s="33">
        <f t="shared" si="7"/>
        <v>854.73</v>
      </c>
      <c r="BI6" s="33">
        <f t="shared" si="7"/>
        <v>462.52</v>
      </c>
      <c r="BJ6" s="33">
        <f t="shared" si="7"/>
        <v>532.29999999999995</v>
      </c>
      <c r="BK6" s="33">
        <f t="shared" si="7"/>
        <v>520.29999999999995</v>
      </c>
      <c r="BL6" s="33">
        <f t="shared" si="7"/>
        <v>443.13</v>
      </c>
      <c r="BM6" s="33">
        <f t="shared" si="7"/>
        <v>442.54</v>
      </c>
      <c r="BN6" s="32" t="str">
        <f>IF(BN7="","",IF(BN7="-","【-】","【"&amp;SUBSTITUTE(TEXT(BN7,"#,##0.00"),"-","△")&amp;"】"))</f>
        <v>【283.72】</v>
      </c>
      <c r="BO6" s="33">
        <f>IF(BO7="",NA(),BO7)</f>
        <v>133.84</v>
      </c>
      <c r="BP6" s="33">
        <f t="shared" ref="BP6:BX6" si="8">IF(BP7="",NA(),BP7)</f>
        <v>82.78</v>
      </c>
      <c r="BQ6" s="33">
        <f t="shared" si="8"/>
        <v>117.47</v>
      </c>
      <c r="BR6" s="33">
        <f t="shared" si="8"/>
        <v>98.07</v>
      </c>
      <c r="BS6" s="33">
        <f t="shared" si="8"/>
        <v>108.95</v>
      </c>
      <c r="BT6" s="33">
        <f t="shared" si="8"/>
        <v>99.71</v>
      </c>
      <c r="BU6" s="33">
        <f t="shared" si="8"/>
        <v>90.17</v>
      </c>
      <c r="BV6" s="33">
        <f t="shared" si="8"/>
        <v>90.69</v>
      </c>
      <c r="BW6" s="33">
        <f t="shared" si="8"/>
        <v>95.4</v>
      </c>
      <c r="BX6" s="33">
        <f t="shared" si="8"/>
        <v>98.6</v>
      </c>
      <c r="BY6" s="32" t="str">
        <f>IF(BY7="","",IF(BY7="-","【-】","【"&amp;SUBSTITUTE(TEXT(BY7,"#,##0.00"),"-","△")&amp;"】"))</f>
        <v>【104.60】</v>
      </c>
      <c r="BZ6" s="33">
        <f>IF(BZ7="",NA(),BZ7)</f>
        <v>133.80000000000001</v>
      </c>
      <c r="CA6" s="33">
        <f t="shared" ref="CA6:CI6" si="9">IF(CA7="",NA(),CA7)</f>
        <v>207.44</v>
      </c>
      <c r="CB6" s="33">
        <f t="shared" si="9"/>
        <v>151.01</v>
      </c>
      <c r="CC6" s="33">
        <f t="shared" si="9"/>
        <v>180.29</v>
      </c>
      <c r="CD6" s="33">
        <f t="shared" si="9"/>
        <v>163.98</v>
      </c>
      <c r="CE6" s="33">
        <f t="shared" si="9"/>
        <v>176.84</v>
      </c>
      <c r="CF6" s="33">
        <f t="shared" si="9"/>
        <v>210.28</v>
      </c>
      <c r="CG6" s="33">
        <f t="shared" si="9"/>
        <v>211.08</v>
      </c>
      <c r="CH6" s="33">
        <f t="shared" si="9"/>
        <v>186.15</v>
      </c>
      <c r="CI6" s="33">
        <f t="shared" si="9"/>
        <v>181.67</v>
      </c>
      <c r="CJ6" s="32" t="str">
        <f>IF(CJ7="","",IF(CJ7="-","【-】","【"&amp;SUBSTITUTE(TEXT(CJ7,"#,##0.00"),"-","△")&amp;"】"))</f>
        <v>【164.21】</v>
      </c>
      <c r="CK6" s="33">
        <f>IF(CK7="",NA(),CK7)</f>
        <v>37.479999999999997</v>
      </c>
      <c r="CL6" s="33">
        <f t="shared" ref="CL6:CT6" si="10">IF(CL7="",NA(),CL7)</f>
        <v>35.700000000000003</v>
      </c>
      <c r="CM6" s="33">
        <f t="shared" si="10"/>
        <v>53.14</v>
      </c>
      <c r="CN6" s="33">
        <f t="shared" si="10"/>
        <v>53.36</v>
      </c>
      <c r="CO6" s="33">
        <f t="shared" si="10"/>
        <v>54.17</v>
      </c>
      <c r="CP6" s="33">
        <f t="shared" si="10"/>
        <v>53.5</v>
      </c>
      <c r="CQ6" s="33">
        <f t="shared" si="10"/>
        <v>50.49</v>
      </c>
      <c r="CR6" s="33">
        <f t="shared" si="10"/>
        <v>49.69</v>
      </c>
      <c r="CS6" s="33">
        <f t="shared" si="10"/>
        <v>54.47</v>
      </c>
      <c r="CT6" s="33">
        <f t="shared" si="10"/>
        <v>53.61</v>
      </c>
      <c r="CU6" s="32" t="str">
        <f>IF(CU7="","",IF(CU7="-","【-】","【"&amp;SUBSTITUTE(TEXT(CU7,"#,##0.00"),"-","△")&amp;"】"))</f>
        <v>【59.80】</v>
      </c>
      <c r="CV6" s="33">
        <f>IF(CV7="",NA(),CV7)</f>
        <v>64.27</v>
      </c>
      <c r="CW6" s="33">
        <f t="shared" ref="CW6:DE6" si="11">IF(CW7="",NA(),CW7)</f>
        <v>61.78</v>
      </c>
      <c r="CX6" s="33">
        <f t="shared" si="11"/>
        <v>62.79</v>
      </c>
      <c r="CY6" s="33">
        <f t="shared" si="11"/>
        <v>68.63</v>
      </c>
      <c r="CZ6" s="33">
        <f t="shared" si="11"/>
        <v>66.260000000000005</v>
      </c>
      <c r="DA6" s="33">
        <f t="shared" si="11"/>
        <v>82.8</v>
      </c>
      <c r="DB6" s="33">
        <f t="shared" si="11"/>
        <v>78.7</v>
      </c>
      <c r="DC6" s="33">
        <f t="shared" si="11"/>
        <v>80.010000000000005</v>
      </c>
      <c r="DD6" s="33">
        <f t="shared" si="11"/>
        <v>81.459999999999994</v>
      </c>
      <c r="DE6" s="33">
        <f t="shared" si="11"/>
        <v>81.31</v>
      </c>
      <c r="DF6" s="32" t="str">
        <f>IF(DF7="","",IF(DF7="-","【-】","【"&amp;SUBSTITUTE(TEXT(DF7,"#,##0.00"),"-","△")&amp;"】"))</f>
        <v>【89.78】</v>
      </c>
      <c r="DG6" s="33">
        <f>IF(DG7="",NA(),DG7)</f>
        <v>56.84</v>
      </c>
      <c r="DH6" s="33">
        <f t="shared" ref="DH6:DP6" si="12">IF(DH7="",NA(),DH7)</f>
        <v>58.04</v>
      </c>
      <c r="DI6" s="33">
        <f t="shared" si="12"/>
        <v>57.06</v>
      </c>
      <c r="DJ6" s="33">
        <f t="shared" si="12"/>
        <v>45.93</v>
      </c>
      <c r="DK6" s="33">
        <f t="shared" si="12"/>
        <v>38.090000000000003</v>
      </c>
      <c r="DL6" s="33">
        <f t="shared" si="12"/>
        <v>35.71</v>
      </c>
      <c r="DM6" s="33">
        <f t="shared" si="12"/>
        <v>34.24</v>
      </c>
      <c r="DN6" s="33">
        <f t="shared" si="12"/>
        <v>35.18</v>
      </c>
      <c r="DO6" s="33">
        <f t="shared" si="12"/>
        <v>38.520000000000003</v>
      </c>
      <c r="DP6" s="33">
        <f t="shared" si="12"/>
        <v>46.67</v>
      </c>
      <c r="DQ6" s="32" t="str">
        <f>IF(DQ7="","",IF(DQ7="-","【-】","【"&amp;SUBSTITUTE(TEXT(DQ7,"#,##0.00"),"-","△")&amp;"】"))</f>
        <v>【46.31】</v>
      </c>
      <c r="DR6" s="33">
        <f>IF(DR7="",NA(),DR7)</f>
        <v>34.880000000000003</v>
      </c>
      <c r="DS6" s="33">
        <f t="shared" ref="DS6:EA6" si="13">IF(DS7="",NA(),DS7)</f>
        <v>39.369999999999997</v>
      </c>
      <c r="DT6" s="33">
        <f t="shared" si="13"/>
        <v>41.37</v>
      </c>
      <c r="DU6" s="33">
        <f t="shared" si="13"/>
        <v>31.95</v>
      </c>
      <c r="DV6" s="33">
        <f t="shared" si="13"/>
        <v>32.840000000000003</v>
      </c>
      <c r="DW6" s="33">
        <f t="shared" si="13"/>
        <v>6.62</v>
      </c>
      <c r="DX6" s="33">
        <f t="shared" si="13"/>
        <v>6.81</v>
      </c>
      <c r="DY6" s="33">
        <f t="shared" si="13"/>
        <v>8.41</v>
      </c>
      <c r="DZ6" s="33">
        <f t="shared" si="13"/>
        <v>9.43</v>
      </c>
      <c r="EA6" s="33">
        <f t="shared" si="13"/>
        <v>10.029999999999999</v>
      </c>
      <c r="EB6" s="32" t="str">
        <f>IF(EB7="","",IF(EB7="-","【-】","【"&amp;SUBSTITUTE(TEXT(EB7,"#,##0.00"),"-","△")&amp;"】"))</f>
        <v>【12.42】</v>
      </c>
      <c r="EC6" s="33">
        <f>IF(EC7="",NA(),EC7)</f>
        <v>0.94</v>
      </c>
      <c r="ED6" s="33">
        <f t="shared" ref="ED6:EL6" si="14">IF(ED7="",NA(),ED7)</f>
        <v>0.06</v>
      </c>
      <c r="EE6" s="33">
        <f t="shared" si="14"/>
        <v>2.2599999999999998</v>
      </c>
      <c r="EF6" s="33">
        <f t="shared" si="14"/>
        <v>1.05</v>
      </c>
      <c r="EG6" s="33">
        <f t="shared" si="14"/>
        <v>0.72</v>
      </c>
      <c r="EH6" s="33">
        <f t="shared" si="14"/>
        <v>0.61</v>
      </c>
      <c r="EI6" s="33">
        <f t="shared" si="14"/>
        <v>0.82</v>
      </c>
      <c r="EJ6" s="33">
        <f t="shared" si="14"/>
        <v>0.66</v>
      </c>
      <c r="EK6" s="33">
        <f t="shared" si="14"/>
        <v>0.71</v>
      </c>
      <c r="EL6" s="33">
        <f t="shared" si="14"/>
        <v>0.68</v>
      </c>
      <c r="EM6" s="32" t="str">
        <f>IF(EM7="","",IF(EM7="-","【-】","【"&amp;SUBSTITUTE(TEXT(EM7,"#,##0.00"),"-","△")&amp;"】"))</f>
        <v>【0.78】</v>
      </c>
    </row>
    <row r="7" spans="1:143" s="34" customFormat="1">
      <c r="A7" s="26"/>
      <c r="B7" s="35">
        <v>2014</v>
      </c>
      <c r="C7" s="35">
        <v>304212</v>
      </c>
      <c r="D7" s="35">
        <v>46</v>
      </c>
      <c r="E7" s="35">
        <v>1</v>
      </c>
      <c r="F7" s="35">
        <v>0</v>
      </c>
      <c r="G7" s="35">
        <v>1</v>
      </c>
      <c r="H7" s="35" t="s">
        <v>93</v>
      </c>
      <c r="I7" s="35" t="s">
        <v>94</v>
      </c>
      <c r="J7" s="35" t="s">
        <v>95</v>
      </c>
      <c r="K7" s="35" t="s">
        <v>96</v>
      </c>
      <c r="L7" s="35" t="s">
        <v>97</v>
      </c>
      <c r="M7" s="36" t="s">
        <v>98</v>
      </c>
      <c r="N7" s="36">
        <v>40.51</v>
      </c>
      <c r="O7" s="36">
        <v>74.09</v>
      </c>
      <c r="P7" s="36">
        <v>2840</v>
      </c>
      <c r="Q7" s="36">
        <v>16573</v>
      </c>
      <c r="R7" s="36">
        <v>183.31</v>
      </c>
      <c r="S7" s="36">
        <v>90.41</v>
      </c>
      <c r="T7" s="36">
        <v>12187</v>
      </c>
      <c r="U7" s="36">
        <v>49.5</v>
      </c>
      <c r="V7" s="36">
        <v>246.2</v>
      </c>
      <c r="W7" s="36">
        <v>136.03</v>
      </c>
      <c r="X7" s="36">
        <v>83.84</v>
      </c>
      <c r="Y7" s="36">
        <v>152.4</v>
      </c>
      <c r="Z7" s="36">
        <v>99.11</v>
      </c>
      <c r="AA7" s="36">
        <v>111.51</v>
      </c>
      <c r="AB7" s="36">
        <v>111.1</v>
      </c>
      <c r="AC7" s="36">
        <v>104.82</v>
      </c>
      <c r="AD7" s="36">
        <v>104.95</v>
      </c>
      <c r="AE7" s="36">
        <v>107.95</v>
      </c>
      <c r="AF7" s="36">
        <v>109.49</v>
      </c>
      <c r="AG7" s="36">
        <v>113.03</v>
      </c>
      <c r="AH7" s="36">
        <v>0</v>
      </c>
      <c r="AI7" s="36">
        <v>26.99</v>
      </c>
      <c r="AJ7" s="36">
        <v>0</v>
      </c>
      <c r="AK7" s="36">
        <v>0</v>
      </c>
      <c r="AL7" s="36">
        <v>0</v>
      </c>
      <c r="AM7" s="36">
        <v>17.43</v>
      </c>
      <c r="AN7" s="36">
        <v>26.83</v>
      </c>
      <c r="AO7" s="36">
        <v>26.81</v>
      </c>
      <c r="AP7" s="36">
        <v>13.47</v>
      </c>
      <c r="AQ7" s="36">
        <v>9.49</v>
      </c>
      <c r="AR7" s="36">
        <v>0.81</v>
      </c>
      <c r="AS7" s="36">
        <v>252.71</v>
      </c>
      <c r="AT7" s="36">
        <v>182.78</v>
      </c>
      <c r="AU7" s="36">
        <v>390.44</v>
      </c>
      <c r="AV7" s="36">
        <v>247.22</v>
      </c>
      <c r="AW7" s="36">
        <v>120.97</v>
      </c>
      <c r="AX7" s="36">
        <v>1149.75</v>
      </c>
      <c r="AY7" s="36">
        <v>1197.1099999999999</v>
      </c>
      <c r="AZ7" s="36">
        <v>1002.64</v>
      </c>
      <c r="BA7" s="36">
        <v>1081.23</v>
      </c>
      <c r="BB7" s="36">
        <v>406.37</v>
      </c>
      <c r="BC7" s="36">
        <v>264.16000000000003</v>
      </c>
      <c r="BD7" s="36">
        <v>218.71</v>
      </c>
      <c r="BE7" s="36">
        <v>237.95</v>
      </c>
      <c r="BF7" s="36">
        <v>280.99</v>
      </c>
      <c r="BG7" s="36">
        <v>498.62</v>
      </c>
      <c r="BH7" s="36">
        <v>854.73</v>
      </c>
      <c r="BI7" s="36">
        <v>462.52</v>
      </c>
      <c r="BJ7" s="36">
        <v>532.29999999999995</v>
      </c>
      <c r="BK7" s="36">
        <v>520.29999999999995</v>
      </c>
      <c r="BL7" s="36">
        <v>443.13</v>
      </c>
      <c r="BM7" s="36">
        <v>442.54</v>
      </c>
      <c r="BN7" s="36">
        <v>283.72000000000003</v>
      </c>
      <c r="BO7" s="36">
        <v>133.84</v>
      </c>
      <c r="BP7" s="36">
        <v>82.78</v>
      </c>
      <c r="BQ7" s="36">
        <v>117.47</v>
      </c>
      <c r="BR7" s="36">
        <v>98.07</v>
      </c>
      <c r="BS7" s="36">
        <v>108.95</v>
      </c>
      <c r="BT7" s="36">
        <v>99.71</v>
      </c>
      <c r="BU7" s="36">
        <v>90.17</v>
      </c>
      <c r="BV7" s="36">
        <v>90.69</v>
      </c>
      <c r="BW7" s="36">
        <v>95.4</v>
      </c>
      <c r="BX7" s="36">
        <v>98.6</v>
      </c>
      <c r="BY7" s="36">
        <v>104.6</v>
      </c>
      <c r="BZ7" s="36">
        <v>133.80000000000001</v>
      </c>
      <c r="CA7" s="36">
        <v>207.44</v>
      </c>
      <c r="CB7" s="36">
        <v>151.01</v>
      </c>
      <c r="CC7" s="36">
        <v>180.29</v>
      </c>
      <c r="CD7" s="36">
        <v>163.98</v>
      </c>
      <c r="CE7" s="36">
        <v>176.84</v>
      </c>
      <c r="CF7" s="36">
        <v>210.28</v>
      </c>
      <c r="CG7" s="36">
        <v>211.08</v>
      </c>
      <c r="CH7" s="36">
        <v>186.15</v>
      </c>
      <c r="CI7" s="36">
        <v>181.67</v>
      </c>
      <c r="CJ7" s="36">
        <v>164.21</v>
      </c>
      <c r="CK7" s="36">
        <v>37.479999999999997</v>
      </c>
      <c r="CL7" s="36">
        <v>35.700000000000003</v>
      </c>
      <c r="CM7" s="36">
        <v>53.14</v>
      </c>
      <c r="CN7" s="36">
        <v>53.36</v>
      </c>
      <c r="CO7" s="36">
        <v>54.17</v>
      </c>
      <c r="CP7" s="36">
        <v>53.5</v>
      </c>
      <c r="CQ7" s="36">
        <v>50.49</v>
      </c>
      <c r="CR7" s="36">
        <v>49.69</v>
      </c>
      <c r="CS7" s="36">
        <v>54.47</v>
      </c>
      <c r="CT7" s="36">
        <v>53.61</v>
      </c>
      <c r="CU7" s="36">
        <v>59.8</v>
      </c>
      <c r="CV7" s="36">
        <v>64.27</v>
      </c>
      <c r="CW7" s="36">
        <v>61.78</v>
      </c>
      <c r="CX7" s="36">
        <v>62.79</v>
      </c>
      <c r="CY7" s="36">
        <v>68.63</v>
      </c>
      <c r="CZ7" s="36">
        <v>66.260000000000005</v>
      </c>
      <c r="DA7" s="36">
        <v>82.8</v>
      </c>
      <c r="DB7" s="36">
        <v>78.7</v>
      </c>
      <c r="DC7" s="36">
        <v>80.010000000000005</v>
      </c>
      <c r="DD7" s="36">
        <v>81.459999999999994</v>
      </c>
      <c r="DE7" s="36">
        <v>81.31</v>
      </c>
      <c r="DF7" s="36">
        <v>89.78</v>
      </c>
      <c r="DG7" s="36">
        <v>56.84</v>
      </c>
      <c r="DH7" s="36">
        <v>58.04</v>
      </c>
      <c r="DI7" s="36">
        <v>57.06</v>
      </c>
      <c r="DJ7" s="36">
        <v>45.93</v>
      </c>
      <c r="DK7" s="36">
        <v>38.090000000000003</v>
      </c>
      <c r="DL7" s="36">
        <v>35.71</v>
      </c>
      <c r="DM7" s="36">
        <v>34.24</v>
      </c>
      <c r="DN7" s="36">
        <v>35.18</v>
      </c>
      <c r="DO7" s="36">
        <v>38.520000000000003</v>
      </c>
      <c r="DP7" s="36">
        <v>46.67</v>
      </c>
      <c r="DQ7" s="36">
        <v>46.31</v>
      </c>
      <c r="DR7" s="36">
        <v>34.880000000000003</v>
      </c>
      <c r="DS7" s="36">
        <v>39.369999999999997</v>
      </c>
      <c r="DT7" s="36">
        <v>41.37</v>
      </c>
      <c r="DU7" s="36">
        <v>31.95</v>
      </c>
      <c r="DV7" s="36">
        <v>32.840000000000003</v>
      </c>
      <c r="DW7" s="36">
        <v>6.62</v>
      </c>
      <c r="DX7" s="36">
        <v>6.81</v>
      </c>
      <c r="DY7" s="36">
        <v>8.41</v>
      </c>
      <c r="DZ7" s="36">
        <v>9.43</v>
      </c>
      <c r="EA7" s="36">
        <v>10.029999999999999</v>
      </c>
      <c r="EB7" s="36">
        <v>12.42</v>
      </c>
      <c r="EC7" s="36">
        <v>0.94</v>
      </c>
      <c r="ED7" s="36">
        <v>0.06</v>
      </c>
      <c r="EE7" s="36">
        <v>2.2599999999999998</v>
      </c>
      <c r="EF7" s="36">
        <v>1.05</v>
      </c>
      <c r="EG7" s="36">
        <v>0.72</v>
      </c>
      <c r="EH7" s="36">
        <v>0.61</v>
      </c>
      <c r="EI7" s="36">
        <v>0.82</v>
      </c>
      <c r="EJ7" s="36">
        <v>0.66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和歌山県</cp:lastModifiedBy>
  <cp:lastPrinted>2016-02-22T05:37:32Z</cp:lastPrinted>
  <dcterms:created xsi:type="dcterms:W3CDTF">2016-02-03T07:25:55Z</dcterms:created>
  <dcterms:modified xsi:type="dcterms:W3CDTF">2016-02-23T05:40:06Z</dcterms:modified>
</cp:coreProperties>
</file>