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<sst xmlns="http://schemas.openxmlformats.org/spreadsheetml/2006/main" count="218" uniqueCount="108">
  <si>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</si>
  <si>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</si>
  <si>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</si>
  <si>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</si>
  <si>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</si>
  <si>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</si>
  <si>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</si>
  <si>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</si>
  <si>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</si>
  <si>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</si>
  <si>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</si>
  <si>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</si>
  <si>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</si>
  <si>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</si>
  <si>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</si>
  <si>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</si>
  <si>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</si>
  <si>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</si>
  <si>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</si>
  <si>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</si>
  <si>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</si>
  <si>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</si>
  <si>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</si>
  <si>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</si>
  <si>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</si>
  <si>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</si>
  <si>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</si>
  <si>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</si>
  <si>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</si>
  <si>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</si>
  <si>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</si>
  <si>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</si>
  <si>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</si>
  <si>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</si>
  <si>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</si>
  <si>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</si>
  <si>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</si>
  <si>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</si>
  <si>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</si>
  <si>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</si>
  <si>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</si>
  <si>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</si>
  <si>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</si>
  <si>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</si>
  <si>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</si>
  <si>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</si>
  <si>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</si>
  <si>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</si>
  <si>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</si>
  <si>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</si>
  <si>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</si>
  <si>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</si>
  <si>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</si>
  <si>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</si>
  <si>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</si>
  <si>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</si>
  <si>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</si>
  <si>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</si>
  <si>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</si>
  <si>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</si>
  <si>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</si>
  <si>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</si>
  <si>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</si>
  <si>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</si>
  <si>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</si>
  <si>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</si>
  <si>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</si>
  <si>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</si>
  <si>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</si>
  <si>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</si>
  <si>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</si>
  <si>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</si>
  <si>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</si>
  <si>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</si>
  <si>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</si>
  <si>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</si>
  <si>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</si>
  <si>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</si>
  <si>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</si>
  <si>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</si>
  <si>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</si>
  <si>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</si>
  <si>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</si>
  <si>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</si>
  <si>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</si>
  <si>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</si>
  <si>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</si>
  <si>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</si>
  <si>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</si>
  <si>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</si>
  <si>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</si>
  <si>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</si>
  <si>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</si>
  <si>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すさみ町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</si>
  <si>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</si>
  <si>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</si>
  <si>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</si>
  <si>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</si>
  <si>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</si>
  <si>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</si>
  <si>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</si>
  <si>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</si>
  <si>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</si>
  <si>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</si>
  <si>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</si>
  <si>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平成２３年度から平成２５年度は、近畿自動車道紀勢線事業に係る水道管の移設によって管路更新率は高かったが、それを除き低い状態である。</t>
    <rPh sb="1" eb="3">
      <t>ヘイセイ</t>
    </rPh>
    <rPh sb="5" eb="7">
      <t>ネンド</t>
    </rPh>
    <rPh sb="9" eb="11">
      <t>ヘイセイ</t>
    </rPh>
    <rPh sb="13" eb="15">
      <t>ネンド</t>
    </rPh>
    <rPh sb="29" eb="30">
      <t>カカ</t>
    </rPh>
    <rPh sb="31" eb="34">
      <t>スイドウカン</t>
    </rPh>
    <rPh sb="35" eb="37">
      <t>イセツ</t>
    </rPh>
    <rPh sb="41" eb="43">
      <t>カンロ</t>
    </rPh>
    <rPh sb="43" eb="45">
      <t>コウシン</t>
    </rPh>
    <rPh sb="45" eb="46">
      <t>リツ</t>
    </rPh>
    <rPh sb="47" eb="48">
      <t>タカ</t>
    </rPh>
    <rPh sb="56" eb="57">
      <t>ノゾ</t>
    </rPh>
    <rPh sb="58" eb="59">
      <t>ヒク</t>
    </rPh>
    <rPh sb="60" eb="62">
      <t>ジョウタイ</t>
    </rPh>
    <phoneticPr fontId="4"/>
  </si>
  <si>
    <t>　収益的収支比率は類似団体と比較しても大きな差は見られない。平成２５年度は近畿自動車道紀勢線事業に伴う水道管移設補償費の雑収入により単年度比率として高くなっているが、他年度は１００％を下回っており、給水人口の減少により給水収益も減少している。
　企業債残高対給水収益比率は、給水収益に対し地方債の残高が高く、投資規模を適切にできているかを検討する必要がある。
　平成２６年度は突発的な漏水による修繕費用の増加から給水原価が前年度より増加しており、それに伴った給水に係る費用が給水収益以外の収入で賄われていることを示す料金回収率も減少している。</t>
    <rPh sb="1" eb="4">
      <t>シュウエキテキ</t>
    </rPh>
    <rPh sb="4" eb="6">
      <t>シュウシ</t>
    </rPh>
    <rPh sb="6" eb="8">
      <t>ヒリツ</t>
    </rPh>
    <rPh sb="9" eb="11">
      <t>ルイジ</t>
    </rPh>
    <rPh sb="11" eb="13">
      <t>ダンタイ</t>
    </rPh>
    <rPh sb="14" eb="16">
      <t>ヒカク</t>
    </rPh>
    <rPh sb="19" eb="20">
      <t>オオ</t>
    </rPh>
    <rPh sb="22" eb="23">
      <t>サ</t>
    </rPh>
    <rPh sb="24" eb="25">
      <t>ミ</t>
    </rPh>
    <rPh sb="30" eb="32">
      <t>ヘイセイ</t>
    </rPh>
    <rPh sb="34" eb="36">
      <t>ネンド</t>
    </rPh>
    <rPh sb="37" eb="39">
      <t>キンキ</t>
    </rPh>
    <rPh sb="39" eb="42">
      <t>ジドウシャ</t>
    </rPh>
    <rPh sb="42" eb="43">
      <t>ドウ</t>
    </rPh>
    <rPh sb="43" eb="46">
      <t>キセイセン</t>
    </rPh>
    <rPh sb="46" eb="48">
      <t>ジギョウ</t>
    </rPh>
    <rPh sb="49" eb="50">
      <t>トモナ</t>
    </rPh>
    <rPh sb="51" eb="54">
      <t>スイドウカン</t>
    </rPh>
    <rPh sb="54" eb="56">
      <t>イセツ</t>
    </rPh>
    <rPh sb="56" eb="58">
      <t>ホショウ</t>
    </rPh>
    <rPh sb="58" eb="59">
      <t>ヒ</t>
    </rPh>
    <rPh sb="60" eb="61">
      <t>ザツ</t>
    </rPh>
    <rPh sb="61" eb="63">
      <t>シュウニュウ</t>
    </rPh>
    <rPh sb="66" eb="69">
      <t>タンネンド</t>
    </rPh>
    <rPh sb="69" eb="71">
      <t>ヒリツ</t>
    </rPh>
    <rPh sb="74" eb="75">
      <t>タカ</t>
    </rPh>
    <rPh sb="83" eb="84">
      <t>ホカ</t>
    </rPh>
    <rPh sb="84" eb="86">
      <t>ネンド</t>
    </rPh>
    <rPh sb="92" eb="94">
      <t>シタマワ</t>
    </rPh>
    <rPh sb="99" eb="101">
      <t>キュウスイ</t>
    </rPh>
    <rPh sb="101" eb="103">
      <t>ジンコウ</t>
    </rPh>
    <rPh sb="104" eb="106">
      <t>ゲンショウ</t>
    </rPh>
    <rPh sb="109" eb="111">
      <t>キュウスイ</t>
    </rPh>
    <rPh sb="111" eb="113">
      <t>シュウエキ</t>
    </rPh>
    <rPh sb="114" eb="116">
      <t>ゲンショウ</t>
    </rPh>
    <rPh sb="123" eb="125">
      <t>キギョウ</t>
    </rPh>
    <rPh sb="125" eb="126">
      <t>サイ</t>
    </rPh>
    <rPh sb="126" eb="128">
      <t>ザンダカ</t>
    </rPh>
    <rPh sb="128" eb="129">
      <t>タイ</t>
    </rPh>
    <rPh sb="129" eb="131">
      <t>キュウスイ</t>
    </rPh>
    <rPh sb="131" eb="133">
      <t>シュウエキ</t>
    </rPh>
    <rPh sb="133" eb="135">
      <t>ヒリツ</t>
    </rPh>
    <rPh sb="137" eb="139">
      <t>キュウスイ</t>
    </rPh>
    <rPh sb="139" eb="141">
      <t>シュウエキ</t>
    </rPh>
    <rPh sb="142" eb="143">
      <t>タイ</t>
    </rPh>
    <rPh sb="144" eb="147">
      <t>チホウサイ</t>
    </rPh>
    <rPh sb="148" eb="150">
      <t>ザンダカ</t>
    </rPh>
    <rPh sb="151" eb="152">
      <t>タカ</t>
    </rPh>
    <rPh sb="154" eb="156">
      <t>トウシ</t>
    </rPh>
    <rPh sb="156" eb="158">
      <t>キボ</t>
    </rPh>
    <rPh sb="159" eb="161">
      <t>テキセツ</t>
    </rPh>
    <rPh sb="169" eb="171">
      <t>ケントウ</t>
    </rPh>
    <rPh sb="173" eb="175">
      <t>ヒツヨウ</t>
    </rPh>
    <rPh sb="181" eb="183">
      <t>ヘイセイ</t>
    </rPh>
    <rPh sb="185" eb="187">
      <t>ネンド</t>
    </rPh>
    <rPh sb="188" eb="191">
      <t>トッパツテキ</t>
    </rPh>
    <rPh sb="192" eb="194">
      <t>ロウスイ</t>
    </rPh>
    <rPh sb="197" eb="199">
      <t>シュウゼン</t>
    </rPh>
    <rPh sb="199" eb="201">
      <t>ヒヨウ</t>
    </rPh>
    <rPh sb="202" eb="204">
      <t>ゾウカ</t>
    </rPh>
    <rPh sb="206" eb="208">
      <t>キュウスイ</t>
    </rPh>
    <rPh sb="208" eb="210">
      <t>ゲンカ</t>
    </rPh>
    <rPh sb="211" eb="214">
      <t>ゼンネンド</t>
    </rPh>
    <rPh sb="216" eb="218">
      <t>ゾウカ</t>
    </rPh>
    <rPh sb="226" eb="227">
      <t>トモナ</t>
    </rPh>
    <rPh sb="256" eb="257">
      <t>シメ</t>
    </rPh>
    <rPh sb="258" eb="260">
      <t>リョウキン</t>
    </rPh>
    <rPh sb="260" eb="262">
      <t>カイシュウ</t>
    </rPh>
    <rPh sb="262" eb="263">
      <t>リツ</t>
    </rPh>
    <rPh sb="264" eb="266">
      <t>ゲンショウ</t>
    </rPh>
    <phoneticPr fontId="4"/>
  </si>
  <si>
    <t>　収益的収支比率は低く、給水収益も減少している。平成２８年度からは簡易水道給水区域内への公共施設の移転計画があり、収益の増加が予想される。
　管路の老朽化に対して、健全性を維持し更新を進めるため、さらなら漏水の早期発見・防止による費用削減や料金の収納改善につとめ、必要に応じた投資も検討する必要がある。</t>
    <rPh sb="1" eb="4">
      <t>シュウエキテキ</t>
    </rPh>
    <rPh sb="4" eb="6">
      <t>シュウシ</t>
    </rPh>
    <rPh sb="6" eb="8">
      <t>ヒリツ</t>
    </rPh>
    <rPh sb="9" eb="10">
      <t>ヒク</t>
    </rPh>
    <rPh sb="12" eb="14">
      <t>キュウスイ</t>
    </rPh>
    <rPh sb="14" eb="16">
      <t>シュウエキ</t>
    </rPh>
    <rPh sb="17" eb="19">
      <t>ゲンショウ</t>
    </rPh>
    <rPh sb="24" eb="26">
      <t>ヘイセイ</t>
    </rPh>
    <rPh sb="28" eb="30">
      <t>ネンド</t>
    </rPh>
    <rPh sb="33" eb="35">
      <t>カンイ</t>
    </rPh>
    <rPh sb="35" eb="37">
      <t>スイドウ</t>
    </rPh>
    <rPh sb="37" eb="39">
      <t>キュウスイ</t>
    </rPh>
    <rPh sb="39" eb="41">
      <t>クイキ</t>
    </rPh>
    <rPh sb="41" eb="42">
      <t>ナイ</t>
    </rPh>
    <rPh sb="44" eb="46">
      <t>コウキョウ</t>
    </rPh>
    <rPh sb="46" eb="48">
      <t>シセツ</t>
    </rPh>
    <rPh sb="49" eb="51">
      <t>イテン</t>
    </rPh>
    <rPh sb="51" eb="53">
      <t>ケイカク</t>
    </rPh>
    <rPh sb="57" eb="59">
      <t>シュウエキ</t>
    </rPh>
    <rPh sb="60" eb="61">
      <t>ゾウ</t>
    </rPh>
    <rPh sb="61" eb="62">
      <t>カ</t>
    </rPh>
    <rPh sb="63" eb="65">
      <t>ヨソウ</t>
    </rPh>
    <rPh sb="71" eb="73">
      <t>カンロ</t>
    </rPh>
    <rPh sb="74" eb="77">
      <t>ロウキュウカ</t>
    </rPh>
    <rPh sb="78" eb="79">
      <t>タイ</t>
    </rPh>
    <rPh sb="82" eb="85">
      <t>ケンゼンセイ</t>
    </rPh>
    <rPh sb="86" eb="88">
      <t>イジ</t>
    </rPh>
    <rPh sb="89" eb="91">
      <t>コウシン</t>
    </rPh>
    <rPh sb="92" eb="93">
      <t>スス</t>
    </rPh>
    <rPh sb="102" eb="104">
      <t>ロウスイ</t>
    </rPh>
    <rPh sb="105" eb="107">
      <t>ソウキ</t>
    </rPh>
    <rPh sb="107" eb="109">
      <t>ハッケン</t>
    </rPh>
    <rPh sb="110" eb="112">
      <t>ボウシ</t>
    </rPh>
    <rPh sb="115" eb="117">
      <t>ヒヨウ</t>
    </rPh>
    <rPh sb="117" eb="119">
      <t>サクゲン</t>
    </rPh>
    <rPh sb="120" eb="122">
      <t>リョウキン</t>
    </rPh>
    <rPh sb="123" eb="125">
      <t>シュウノウ</t>
    </rPh>
    <rPh sb="125" eb="127">
      <t>カイゼン</t>
    </rPh>
    <rPh sb="132" eb="134">
      <t>ヒツヨウ</t>
    </rPh>
    <rPh sb="135" eb="136">
      <t>オウ</t>
    </rPh>
    <rPh sb="138" eb="140">
      <t>トウシ</t>
    </rPh>
    <rPh sb="141" eb="143">
      <t>ケントウ</t>
    </rPh>
    <rPh sb="145" eb="1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</si>
</sst>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0.19</c:v>
                </c:pt>
                <c:pt idx="1">
                  <c:v>0.96</c:v>
                </c:pt>
                <c:pt idx="2">
                  <c:v>1.56</c:v>
                </c:pt>
                <c:pt idx="3">
                  <c:v>1.35</c:v>
                </c:pt>
                <c:pt idx="4">
                  <c:v>0.34</c:v>
                </c:pt>
              </c:numCache>
            </c:numRef>
          </c:val>
        </c:ser>
        <c:dLbls>
          <c:showLegendKey val="0"/>
          <c:showVal val="0"/>
          <c:showCatName val="0"/>
          <c:showSerName val="0"/>
          <c:showPercent val="0"/>
          <c:showBubbleSize val="0"/>
        </c:dLbls>
        <c:gapWidth val="150"/>
        <c:axId val="89748992"/>
        <c:axId val="8975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89748992"/>
        <c:axId val="89750912"/>
      </c:lineChart>
      <c:dateAx>
        <c:axId val="89748992"/>
        <c:scaling>
          <c:orientation val="minMax"/>
        </c:scaling>
        <c:delete val="1"/>
        <c:axPos val="b"/>
        <c:numFmt formatCode="ge" sourceLinked="1"/>
        <c:majorTickMark val="none"/>
        <c:minorTickMark val="none"/>
        <c:tickLblPos val="none"/>
        <c:crossAx val="89750912"/>
        <c:crosses val="autoZero"/>
        <c:auto val="1"/>
        <c:lblOffset val="100"/>
        <c:baseTimeUnit val="years"/>
      </c:dateAx>
      <c:valAx>
        <c:axId val="8975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32.6</c:v>
                </c:pt>
                <c:pt idx="1">
                  <c:v>31.29</c:v>
                </c:pt>
                <c:pt idx="2">
                  <c:v>30.71</c:v>
                </c:pt>
                <c:pt idx="3">
                  <c:v>31.38</c:v>
                </c:pt>
                <c:pt idx="4">
                  <c:v>30.19</c:v>
                </c:pt>
              </c:numCache>
            </c:numRef>
          </c:val>
        </c:ser>
        <c:dLbls>
          <c:showLegendKey val="0"/>
          <c:showVal val="0"/>
          <c:showCatName val="0"/>
          <c:showSerName val="0"/>
          <c:showPercent val="0"/>
          <c:showBubbleSize val="0"/>
        </c:dLbls>
        <c:gapWidth val="150"/>
        <c:axId val="100517760"/>
        <c:axId val="10059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100517760"/>
        <c:axId val="100597760"/>
      </c:lineChart>
      <c:dateAx>
        <c:axId val="100517760"/>
        <c:scaling>
          <c:orientation val="minMax"/>
        </c:scaling>
        <c:delete val="1"/>
        <c:axPos val="b"/>
        <c:numFmt formatCode="ge" sourceLinked="1"/>
        <c:majorTickMark val="none"/>
        <c:minorTickMark val="none"/>
        <c:tickLblPos val="none"/>
        <c:crossAx val="100597760"/>
        <c:crosses val="autoZero"/>
        <c:auto val="1"/>
        <c:lblOffset val="100"/>
        <c:baseTimeUnit val="years"/>
      </c:dateAx>
      <c:valAx>
        <c:axId val="1005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c:v>
                </c:pt>
                <c:pt idx="1">
                  <c:v>81</c:v>
                </c:pt>
                <c:pt idx="2">
                  <c:v>81</c:v>
                </c:pt>
                <c:pt idx="3">
                  <c:v>81</c:v>
                </c:pt>
                <c:pt idx="4">
                  <c:v>81</c:v>
                </c:pt>
              </c:numCache>
            </c:numRef>
          </c:val>
        </c:ser>
        <c:dLbls>
          <c:showLegendKey val="0"/>
          <c:showVal val="0"/>
          <c:showCatName val="0"/>
          <c:showSerName val="0"/>
          <c:showPercent val="0"/>
          <c:showBubbleSize val="0"/>
        </c:dLbls>
        <c:gapWidth val="150"/>
        <c:axId val="100623872"/>
        <c:axId val="10062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100623872"/>
        <c:axId val="100625792"/>
      </c:lineChart>
      <c:dateAx>
        <c:axId val="100623872"/>
        <c:scaling>
          <c:orientation val="minMax"/>
        </c:scaling>
        <c:delete val="1"/>
        <c:axPos val="b"/>
        <c:numFmt formatCode="ge" sourceLinked="1"/>
        <c:majorTickMark val="none"/>
        <c:minorTickMark val="none"/>
        <c:tickLblPos val="none"/>
        <c:crossAx val="100625792"/>
        <c:crosses val="autoZero"/>
        <c:auto val="1"/>
        <c:lblOffset val="100"/>
        <c:baseTimeUnit val="years"/>
      </c:dateAx>
      <c:valAx>
        <c:axId val="10062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83.6</c:v>
                </c:pt>
                <c:pt idx="1">
                  <c:v>75.23</c:v>
                </c:pt>
                <c:pt idx="2">
                  <c:v>84.63</c:v>
                </c:pt>
                <c:pt idx="3">
                  <c:v>118.19</c:v>
                </c:pt>
                <c:pt idx="4">
                  <c:v>69.709999999999994</c:v>
                </c:pt>
              </c:numCache>
            </c:numRef>
          </c:val>
        </c:ser>
        <c:dLbls>
          <c:showLegendKey val="0"/>
          <c:showVal val="0"/>
          <c:showCatName val="0"/>
          <c:showSerName val="0"/>
          <c:showPercent val="0"/>
          <c:showBubbleSize val="0"/>
        </c:dLbls>
        <c:gapWidth val="150"/>
        <c:axId val="93332608"/>
        <c:axId val="933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93332608"/>
        <c:axId val="93334528"/>
      </c:lineChart>
      <c:dateAx>
        <c:axId val="93332608"/>
        <c:scaling>
          <c:orientation val="minMax"/>
        </c:scaling>
        <c:delete val="1"/>
        <c:axPos val="b"/>
        <c:numFmt formatCode="ge" sourceLinked="1"/>
        <c:majorTickMark val="none"/>
        <c:minorTickMark val="none"/>
        <c:tickLblPos val="none"/>
        <c:crossAx val="93334528"/>
        <c:crosses val="autoZero"/>
        <c:auto val="1"/>
        <c:lblOffset val="100"/>
        <c:baseTimeUnit val="years"/>
      </c:dateAx>
      <c:valAx>
        <c:axId val="933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60896"/>
        <c:axId val="9336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60896"/>
        <c:axId val="93362816"/>
      </c:lineChart>
      <c:dateAx>
        <c:axId val="93360896"/>
        <c:scaling>
          <c:orientation val="minMax"/>
        </c:scaling>
        <c:delete val="1"/>
        <c:axPos val="b"/>
        <c:numFmt formatCode="ge" sourceLinked="1"/>
        <c:majorTickMark val="none"/>
        <c:minorTickMark val="none"/>
        <c:tickLblPos val="none"/>
        <c:crossAx val="93362816"/>
        <c:crosses val="autoZero"/>
        <c:auto val="1"/>
        <c:lblOffset val="100"/>
        <c:baseTimeUnit val="years"/>
      </c:dateAx>
      <c:valAx>
        <c:axId val="9336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57184"/>
        <c:axId val="10055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57184"/>
        <c:axId val="100559104"/>
      </c:lineChart>
      <c:dateAx>
        <c:axId val="100557184"/>
        <c:scaling>
          <c:orientation val="minMax"/>
        </c:scaling>
        <c:delete val="1"/>
        <c:axPos val="b"/>
        <c:numFmt formatCode="ge" sourceLinked="1"/>
        <c:majorTickMark val="none"/>
        <c:minorTickMark val="none"/>
        <c:tickLblPos val="none"/>
        <c:crossAx val="100559104"/>
        <c:crosses val="autoZero"/>
        <c:auto val="1"/>
        <c:lblOffset val="100"/>
        <c:baseTimeUnit val="years"/>
      </c:dateAx>
      <c:valAx>
        <c:axId val="1005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96736"/>
        <c:axId val="1002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96736"/>
        <c:axId val="100274944"/>
      </c:lineChart>
      <c:dateAx>
        <c:axId val="100596736"/>
        <c:scaling>
          <c:orientation val="minMax"/>
        </c:scaling>
        <c:delete val="1"/>
        <c:axPos val="b"/>
        <c:numFmt formatCode="ge" sourceLinked="1"/>
        <c:majorTickMark val="none"/>
        <c:minorTickMark val="none"/>
        <c:tickLblPos val="none"/>
        <c:crossAx val="100274944"/>
        <c:crosses val="autoZero"/>
        <c:auto val="1"/>
        <c:lblOffset val="100"/>
        <c:baseTimeUnit val="years"/>
      </c:dateAx>
      <c:valAx>
        <c:axId val="1002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296576"/>
        <c:axId val="10031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96576"/>
        <c:axId val="100315136"/>
      </c:lineChart>
      <c:dateAx>
        <c:axId val="100296576"/>
        <c:scaling>
          <c:orientation val="minMax"/>
        </c:scaling>
        <c:delete val="1"/>
        <c:axPos val="b"/>
        <c:numFmt formatCode="ge" sourceLinked="1"/>
        <c:majorTickMark val="none"/>
        <c:minorTickMark val="none"/>
        <c:tickLblPos val="none"/>
        <c:crossAx val="100315136"/>
        <c:crosses val="autoZero"/>
        <c:auto val="1"/>
        <c:lblOffset val="100"/>
        <c:baseTimeUnit val="years"/>
      </c:dateAx>
      <c:valAx>
        <c:axId val="10031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207.8</c:v>
                </c:pt>
                <c:pt idx="1">
                  <c:v>205.53</c:v>
                </c:pt>
                <c:pt idx="2">
                  <c:v>190.9</c:v>
                </c:pt>
                <c:pt idx="3">
                  <c:v>171.67</c:v>
                </c:pt>
                <c:pt idx="4">
                  <c:v>154.27000000000001</c:v>
                </c:pt>
              </c:numCache>
            </c:numRef>
          </c:val>
        </c:ser>
        <c:dLbls>
          <c:showLegendKey val="0"/>
          <c:showVal val="0"/>
          <c:showCatName val="0"/>
          <c:showSerName val="0"/>
          <c:showPercent val="0"/>
          <c:showBubbleSize val="0"/>
        </c:dLbls>
        <c:gapWidth val="150"/>
        <c:axId val="100345344"/>
        <c:axId val="10034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100345344"/>
        <c:axId val="100347264"/>
      </c:lineChart>
      <c:dateAx>
        <c:axId val="100345344"/>
        <c:scaling>
          <c:orientation val="minMax"/>
        </c:scaling>
        <c:delete val="1"/>
        <c:axPos val="b"/>
        <c:numFmt formatCode="ge" sourceLinked="1"/>
        <c:majorTickMark val="none"/>
        <c:minorTickMark val="none"/>
        <c:tickLblPos val="none"/>
        <c:crossAx val="100347264"/>
        <c:crosses val="autoZero"/>
        <c:auto val="1"/>
        <c:lblOffset val="100"/>
        <c:baseTimeUnit val="years"/>
      </c:dateAx>
      <c:valAx>
        <c:axId val="10034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76.69</c:v>
                </c:pt>
                <c:pt idx="1">
                  <c:v>68.31</c:v>
                </c:pt>
                <c:pt idx="2">
                  <c:v>73.98</c:v>
                </c:pt>
                <c:pt idx="3">
                  <c:v>79.099999999999994</c:v>
                </c:pt>
                <c:pt idx="4">
                  <c:v>63.37</c:v>
                </c:pt>
              </c:numCache>
            </c:numRef>
          </c:val>
        </c:ser>
        <c:dLbls>
          <c:showLegendKey val="0"/>
          <c:showVal val="0"/>
          <c:showCatName val="0"/>
          <c:showSerName val="0"/>
          <c:showPercent val="0"/>
          <c:showBubbleSize val="0"/>
        </c:dLbls>
        <c:gapWidth val="150"/>
        <c:axId val="100381824"/>
        <c:axId val="10038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100381824"/>
        <c:axId val="100383744"/>
      </c:lineChart>
      <c:dateAx>
        <c:axId val="100381824"/>
        <c:scaling>
          <c:orientation val="minMax"/>
        </c:scaling>
        <c:delete val="1"/>
        <c:axPos val="b"/>
        <c:numFmt formatCode="ge" sourceLinked="1"/>
        <c:majorTickMark val="none"/>
        <c:minorTickMark val="none"/>
        <c:tickLblPos val="none"/>
        <c:crossAx val="100383744"/>
        <c:crosses val="autoZero"/>
        <c:auto val="1"/>
        <c:lblOffset val="100"/>
        <c:baseTimeUnit val="years"/>
      </c:dateAx>
      <c:valAx>
        <c:axId val="1003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8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216.92</c:v>
                </c:pt>
                <c:pt idx="1">
                  <c:v>241.85</c:v>
                </c:pt>
                <c:pt idx="2">
                  <c:v>225.06</c:v>
                </c:pt>
                <c:pt idx="3">
                  <c:v>208.7</c:v>
                </c:pt>
                <c:pt idx="4">
                  <c:v>269.92</c:v>
                </c:pt>
              </c:numCache>
            </c:numRef>
          </c:val>
        </c:ser>
        <c:dLbls>
          <c:showLegendKey val="0"/>
          <c:showVal val="0"/>
          <c:showCatName val="0"/>
          <c:showSerName val="0"/>
          <c:showPercent val="0"/>
          <c:showBubbleSize val="0"/>
        </c:dLbls>
        <c:gapWidth val="150"/>
        <c:axId val="100477952"/>
        <c:axId val="1004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100477952"/>
        <c:axId val="100496128"/>
      </c:lineChart>
      <c:dateAx>
        <c:axId val="100477952"/>
        <c:scaling>
          <c:orientation val="minMax"/>
        </c:scaling>
        <c:delete val="1"/>
        <c:axPos val="b"/>
        <c:numFmt formatCode="ge" sourceLinked="1"/>
        <c:majorTickMark val="none"/>
        <c:minorTickMark val="none"/>
        <c:tickLblPos val="none"/>
        <c:crossAx val="100496128"/>
        <c:crosses val="autoZero"/>
        <c:auto val="1"/>
        <c:lblOffset val="100"/>
        <c:baseTimeUnit val="years"/>
      </c:dateAx>
      <c:valAx>
        <c:axId val="1004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F16" zoomScale="85" zoomScaleNormal="8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すさみ町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4475</v>
      </c>
      <c r="AJ8" s="55"/>
      <c r="AK8" s="55"/>
      <c r="AL8" s="55"/>
      <c r="AM8" s="55"/>
      <c r="AN8" s="55"/>
      <c r="AO8" s="55"/>
      <c r="AP8" s="56"/>
      <c r="AQ8" s="46">
        <f>データ!R6</f>
        <v>174.46</v>
      </c>
      <c r="AR8" s="46"/>
      <c r="AS8" s="46"/>
      <c r="AT8" s="46"/>
      <c r="AU8" s="46"/>
      <c r="AV8" s="46"/>
      <c r="AW8" s="46"/>
      <c r="AX8" s="46"/>
      <c r="AY8" s="46">
        <f>データ!S6</f>
        <v>25.65</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30.05</v>
      </c>
      <c r="S10" s="46"/>
      <c r="T10" s="46"/>
      <c r="U10" s="46"/>
      <c r="V10" s="46"/>
      <c r="W10" s="46"/>
      <c r="X10" s="46"/>
      <c r="Y10" s="46"/>
      <c r="Z10" s="80">
        <f>データ!P6</f>
        <v>2581</v>
      </c>
      <c r="AA10" s="80"/>
      <c r="AB10" s="80"/>
      <c r="AC10" s="80"/>
      <c r="AD10" s="80"/>
      <c r="AE10" s="80"/>
      <c r="AF10" s="80"/>
      <c r="AG10" s="80"/>
      <c r="AH10" s="2"/>
      <c r="AI10" s="80">
        <f>データ!T6</f>
        <v>1328</v>
      </c>
      <c r="AJ10" s="80"/>
      <c r="AK10" s="80"/>
      <c r="AL10" s="80"/>
      <c r="AM10" s="80"/>
      <c r="AN10" s="80"/>
      <c r="AO10" s="80"/>
      <c r="AP10" s="80"/>
      <c r="AQ10" s="46">
        <f>データ!U6</f>
        <v>2.14</v>
      </c>
      <c r="AR10" s="46"/>
      <c r="AS10" s="46"/>
      <c r="AT10" s="46"/>
      <c r="AU10" s="46"/>
      <c r="AV10" s="46"/>
      <c r="AW10" s="46"/>
      <c r="AX10" s="46"/>
      <c r="AY10" s="46">
        <f>データ!V6</f>
        <v>620.55999999999995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304069</v>
      </c>
      <c r="D6" s="31">
        <f t="shared" si="3"/>
        <v>47</v>
      </c>
      <c r="E6" s="31">
        <f t="shared" si="3"/>
        <v>1</v>
      </c>
      <c r="F6" s="31">
        <f t="shared" si="3"/>
        <v>0</v>
      </c>
      <c r="G6" s="31">
        <f t="shared" si="3"/>
        <v>0</v>
      </c>
      <c r="H6" s="31" t="str">
        <f t="shared" si="3"/>
        <v>和歌山県　すさみ町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30.05</v>
      </c>
      <c r="P6" s="32">
        <f t="shared" si="3"/>
        <v>2581</v>
      </c>
      <c r="Q6" s="32">
        <f t="shared" si="3"/>
        <v>4475</v>
      </c>
      <c r="R6" s="32">
        <f t="shared" si="3"/>
        <v>174.46</v>
      </c>
      <c r="S6" s="32">
        <f t="shared" si="3"/>
        <v>25.65</v>
      </c>
      <c r="T6" s="32">
        <f t="shared" si="3"/>
        <v>1328</v>
      </c>
      <c r="U6" s="32">
        <f t="shared" si="3"/>
        <v>2.14</v>
      </c>
      <c r="V6" s="32">
        <f t="shared" si="3"/>
        <v>620.55999999999995</v>
      </c>
      <c r="W6" s="33">
        <f>IF(W7="",NA(),W7)</f>
        <v>83.6</v>
      </c>
      <c r="X6" s="33">
        <f t="shared" ref="X6:AF6" si="4">IF(X7="",NA(),X7)</f>
        <v>75.23</v>
      </c>
      <c r="Y6" s="33">
        <f t="shared" si="4"/>
        <v>84.63</v>
      </c>
      <c r="Z6" s="33">
        <f t="shared" si="4"/>
        <v>118.19</v>
      </c>
      <c r="AA6" s="33">
        <f t="shared" si="4"/>
        <v>69.709999999999994</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207.8</v>
      </c>
      <c r="BE6" s="33">
        <f t="shared" ref="BE6:BM6" si="7">IF(BE7="",NA(),BE7)</f>
        <v>205.53</v>
      </c>
      <c r="BF6" s="33">
        <f t="shared" si="7"/>
        <v>190.9</v>
      </c>
      <c r="BG6" s="33">
        <f t="shared" si="7"/>
        <v>171.67</v>
      </c>
      <c r="BH6" s="33">
        <f t="shared" si="7"/>
        <v>154.27000000000001</v>
      </c>
      <c r="BI6" s="33">
        <f t="shared" si="7"/>
        <v>1450.45</v>
      </c>
      <c r="BJ6" s="33">
        <f t="shared" si="7"/>
        <v>1442.51</v>
      </c>
      <c r="BK6" s="33">
        <f t="shared" si="7"/>
        <v>1496.15</v>
      </c>
      <c r="BL6" s="33">
        <f t="shared" si="7"/>
        <v>1462.56</v>
      </c>
      <c r="BM6" s="33">
        <f t="shared" si="7"/>
        <v>1486.62</v>
      </c>
      <c r="BN6" s="32" t="str">
        <f>IF(BN7="","",IF(BN7="-","【-】","【"&amp;SUBSTITUTE(TEXT(BN7,"#,##0.00"),"-","△")&amp;"】"))</f>
        <v>【1,239.32】</v>
      </c>
      <c r="BO6" s="33">
        <f>IF(BO7="",NA(),BO7)</f>
        <v>76.69</v>
      </c>
      <c r="BP6" s="33">
        <f t="shared" ref="BP6:BX6" si="8">IF(BP7="",NA(),BP7)</f>
        <v>68.31</v>
      </c>
      <c r="BQ6" s="33">
        <f t="shared" si="8"/>
        <v>73.98</v>
      </c>
      <c r="BR6" s="33">
        <f t="shared" si="8"/>
        <v>79.099999999999994</v>
      </c>
      <c r="BS6" s="33">
        <f t="shared" si="8"/>
        <v>63.37</v>
      </c>
      <c r="BT6" s="33">
        <f t="shared" si="8"/>
        <v>33.96</v>
      </c>
      <c r="BU6" s="33">
        <f t="shared" si="8"/>
        <v>33.299999999999997</v>
      </c>
      <c r="BV6" s="33">
        <f t="shared" si="8"/>
        <v>33.01</v>
      </c>
      <c r="BW6" s="33">
        <f t="shared" si="8"/>
        <v>32.39</v>
      </c>
      <c r="BX6" s="33">
        <f t="shared" si="8"/>
        <v>24.39</v>
      </c>
      <c r="BY6" s="32" t="str">
        <f>IF(BY7="","",IF(BY7="-","【-】","【"&amp;SUBSTITUTE(TEXT(BY7,"#,##0.00"),"-","△")&amp;"】"))</f>
        <v>【36.33】</v>
      </c>
      <c r="BZ6" s="33">
        <f>IF(BZ7="",NA(),BZ7)</f>
        <v>216.92</v>
      </c>
      <c r="CA6" s="33">
        <f t="shared" ref="CA6:CI6" si="9">IF(CA7="",NA(),CA7)</f>
        <v>241.85</v>
      </c>
      <c r="CB6" s="33">
        <f t="shared" si="9"/>
        <v>225.06</v>
      </c>
      <c r="CC6" s="33">
        <f t="shared" si="9"/>
        <v>208.7</v>
      </c>
      <c r="CD6" s="33">
        <f t="shared" si="9"/>
        <v>269.92</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32.6</v>
      </c>
      <c r="CL6" s="33">
        <f t="shared" ref="CL6:CT6" si="10">IF(CL7="",NA(),CL7)</f>
        <v>31.29</v>
      </c>
      <c r="CM6" s="33">
        <f t="shared" si="10"/>
        <v>30.71</v>
      </c>
      <c r="CN6" s="33">
        <f t="shared" si="10"/>
        <v>31.38</v>
      </c>
      <c r="CO6" s="33">
        <f t="shared" si="10"/>
        <v>30.19</v>
      </c>
      <c r="CP6" s="33">
        <f t="shared" si="10"/>
        <v>51.56</v>
      </c>
      <c r="CQ6" s="33">
        <f t="shared" si="10"/>
        <v>50.66</v>
      </c>
      <c r="CR6" s="33">
        <f t="shared" si="10"/>
        <v>51.11</v>
      </c>
      <c r="CS6" s="33">
        <f t="shared" si="10"/>
        <v>50.49</v>
      </c>
      <c r="CT6" s="33">
        <f t="shared" si="10"/>
        <v>48.36</v>
      </c>
      <c r="CU6" s="32" t="str">
        <f>IF(CU7="","",IF(CU7="-","【-】","【"&amp;SUBSTITUTE(TEXT(CU7,"#,##0.00"),"-","△")&amp;"】"))</f>
        <v>【58.19】</v>
      </c>
      <c r="CV6" s="33">
        <f>IF(CV7="",NA(),CV7)</f>
        <v>81</v>
      </c>
      <c r="CW6" s="33">
        <f t="shared" ref="CW6:DE6" si="11">IF(CW7="",NA(),CW7)</f>
        <v>81</v>
      </c>
      <c r="CX6" s="33">
        <f t="shared" si="11"/>
        <v>81</v>
      </c>
      <c r="CY6" s="33">
        <f t="shared" si="11"/>
        <v>81</v>
      </c>
      <c r="CZ6" s="33">
        <f t="shared" si="11"/>
        <v>81</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0.19</v>
      </c>
      <c r="ED6" s="33">
        <f t="shared" ref="ED6:EL6" si="14">IF(ED7="",NA(),ED7)</f>
        <v>0.96</v>
      </c>
      <c r="EE6" s="33">
        <f t="shared" si="14"/>
        <v>1.56</v>
      </c>
      <c r="EF6" s="33">
        <f t="shared" si="14"/>
        <v>1.35</v>
      </c>
      <c r="EG6" s="33">
        <f t="shared" si="14"/>
        <v>0.34</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304069</v>
      </c>
      <c r="D7" s="35">
        <v>47</v>
      </c>
      <c r="E7" s="35">
        <v>1</v>
      </c>
      <c r="F7" s="35">
        <v>0</v>
      </c>
      <c r="G7" s="35">
        <v>0</v>
      </c>
      <c r="H7" s="35" t="s">
        <v>93</v>
      </c>
      <c r="I7" s="35" t="s">
        <v>94</v>
      </c>
      <c r="J7" s="35" t="s">
        <v>95</v>
      </c>
      <c r="K7" s="35" t="s">
        <v>96</v>
      </c>
      <c r="L7" s="35" t="s">
        <v>97</v>
      </c>
      <c r="M7" s="36" t="s">
        <v>98</v>
      </c>
      <c r="N7" s="36" t="s">
        <v>99</v>
      </c>
      <c r="O7" s="36">
        <v>30.05</v>
      </c>
      <c r="P7" s="36">
        <v>2581</v>
      </c>
      <c r="Q7" s="36">
        <v>4475</v>
      </c>
      <c r="R7" s="36">
        <v>174.46</v>
      </c>
      <c r="S7" s="36">
        <v>25.65</v>
      </c>
      <c r="T7" s="36">
        <v>1328</v>
      </c>
      <c r="U7" s="36">
        <v>2.14</v>
      </c>
      <c r="V7" s="36">
        <v>620.55999999999995</v>
      </c>
      <c r="W7" s="36">
        <v>83.6</v>
      </c>
      <c r="X7" s="36">
        <v>75.23</v>
      </c>
      <c r="Y7" s="36">
        <v>84.63</v>
      </c>
      <c r="Z7" s="36">
        <v>118.19</v>
      </c>
      <c r="AA7" s="36">
        <v>69.709999999999994</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207.8</v>
      </c>
      <c r="BE7" s="36">
        <v>205.53</v>
      </c>
      <c r="BF7" s="36">
        <v>190.9</v>
      </c>
      <c r="BG7" s="36">
        <v>171.67</v>
      </c>
      <c r="BH7" s="36">
        <v>154.27000000000001</v>
      </c>
      <c r="BI7" s="36">
        <v>1450.45</v>
      </c>
      <c r="BJ7" s="36">
        <v>1442.51</v>
      </c>
      <c r="BK7" s="36">
        <v>1496.15</v>
      </c>
      <c r="BL7" s="36">
        <v>1462.56</v>
      </c>
      <c r="BM7" s="36">
        <v>1486.62</v>
      </c>
      <c r="BN7" s="36">
        <v>1239.32</v>
      </c>
      <c r="BO7" s="36">
        <v>76.69</v>
      </c>
      <c r="BP7" s="36">
        <v>68.31</v>
      </c>
      <c r="BQ7" s="36">
        <v>73.98</v>
      </c>
      <c r="BR7" s="36">
        <v>79.099999999999994</v>
      </c>
      <c r="BS7" s="36">
        <v>63.37</v>
      </c>
      <c r="BT7" s="36">
        <v>33.96</v>
      </c>
      <c r="BU7" s="36">
        <v>33.299999999999997</v>
      </c>
      <c r="BV7" s="36">
        <v>33.01</v>
      </c>
      <c r="BW7" s="36">
        <v>32.39</v>
      </c>
      <c r="BX7" s="36">
        <v>24.39</v>
      </c>
      <c r="BY7" s="36">
        <v>36.33</v>
      </c>
      <c r="BZ7" s="36">
        <v>216.92</v>
      </c>
      <c r="CA7" s="36">
        <v>241.85</v>
      </c>
      <c r="CB7" s="36">
        <v>225.06</v>
      </c>
      <c r="CC7" s="36">
        <v>208.7</v>
      </c>
      <c r="CD7" s="36">
        <v>269.92</v>
      </c>
      <c r="CE7" s="36">
        <v>512.74</v>
      </c>
      <c r="CF7" s="36">
        <v>526.57000000000005</v>
      </c>
      <c r="CG7" s="36">
        <v>523.08000000000004</v>
      </c>
      <c r="CH7" s="36">
        <v>530.83000000000004</v>
      </c>
      <c r="CI7" s="36">
        <v>734.18</v>
      </c>
      <c r="CJ7" s="36">
        <v>476.46</v>
      </c>
      <c r="CK7" s="36">
        <v>32.6</v>
      </c>
      <c r="CL7" s="36">
        <v>31.29</v>
      </c>
      <c r="CM7" s="36">
        <v>30.71</v>
      </c>
      <c r="CN7" s="36">
        <v>31.38</v>
      </c>
      <c r="CO7" s="36">
        <v>30.19</v>
      </c>
      <c r="CP7" s="36">
        <v>51.56</v>
      </c>
      <c r="CQ7" s="36">
        <v>50.66</v>
      </c>
      <c r="CR7" s="36">
        <v>51.11</v>
      </c>
      <c r="CS7" s="36">
        <v>50.49</v>
      </c>
      <c r="CT7" s="36">
        <v>48.36</v>
      </c>
      <c r="CU7" s="36">
        <v>58.19</v>
      </c>
      <c r="CV7" s="36">
        <v>81</v>
      </c>
      <c r="CW7" s="36">
        <v>81</v>
      </c>
      <c r="CX7" s="36">
        <v>81</v>
      </c>
      <c r="CY7" s="36">
        <v>81</v>
      </c>
      <c r="CZ7" s="36">
        <v>81</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0.19</v>
      </c>
      <c r="ED7" s="36">
        <v>0.96</v>
      </c>
      <c r="EE7" s="36">
        <v>1.56</v>
      </c>
      <c r="EF7" s="36">
        <v>1.35</v>
      </c>
      <c r="EG7" s="36">
        <v>0.34</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2016-02-16T23:13:10Z</cp:lastPrinted>
  <dcterms:created xsi:type="dcterms:W3CDTF">2016-01-18T05:04:39Z</dcterms:created>
  <dcterms:modified xsi:type="dcterms:W3CDTF">2016-02-16T23:15:19Z</dcterms:modified>
  <cp:category/>
</cp:coreProperties>
</file>