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W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<sst xmlns="http://schemas.openxmlformats.org/spreadsheetml/2006/main" count="221" uniqueCount="111">
  <si>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</si>
  <si>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</si>
  <si>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</si>
  <si>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</si>
  <si>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</si>
  <si>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</si>
  <si>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</si>
  <si>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</si>
  <si>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</si>
  <si>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</si>
  <si>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</si>
  <si>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</si>
  <si>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</si>
  <si>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</si>
  <si>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</si>
  <si>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</si>
  <si>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</si>
  <si>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</si>
  <si>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</si>
  <si>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</si>
  <si>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</si>
  <si>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</si>
  <si>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</si>
  <si>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</si>
  <si>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</si>
  <si>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</si>
  <si>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</si>
  <si>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</si>
  <si>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</si>
  <si>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</si>
  <si>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</si>
  <si>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</si>
  <si>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</si>
  <si>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</si>
  <si>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</si>
  <si>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</si>
  <si>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</si>
  <si>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</si>
  <si>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</si>
  <si>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</si>
  <si>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</si>
  <si>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</si>
  <si>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</si>
  <si>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</si>
  <si>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</si>
  <si>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</si>
  <si>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</si>
  <si>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</si>
  <si>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</si>
  <si>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</si>
  <si>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</si>
  <si>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</si>
  <si>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</si>
  <si>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</si>
  <si>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</si>
  <si>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</si>
  <si>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</si>
  <si>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</si>
  <si>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</si>
  <si>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</si>
  <si>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</si>
  <si>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</si>
  <si>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</si>
  <si>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</si>
  <si>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</si>
  <si>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</si>
  <si>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</si>
  <si>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</si>
  <si>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</si>
  <si>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</si>
  <si>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</si>
  <si>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</si>
  <si>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</si>
  <si>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</si>
  <si>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</si>
  <si>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</si>
  <si>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</si>
  <si>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</si>
  <si>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</si>
  <si>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</si>
  <si>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</si>
  <si>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</si>
  <si>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</si>
  <si>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</si>
  <si>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</si>
  <si>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</si>
  <si>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</si>
  <si>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</si>
  <si>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</si>
  <si>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</si>
  <si>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</si>
  <si>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</si>
  <si>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</si>
  <si>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</si>
  <si>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</si>
  <si>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</si>
  <si>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和歌山県　白浜町</t>
  </si>
  <si>
    <t>法非適用</t>
  </si>
  <si>
    <t>下水道事業</t>
  </si>
  <si>
    <t>公共下水道</t>
  </si>
  <si>
    <t>Cd2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</si>
  <si>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</si>
  <si>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</si>
  <si>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</si>
  <si>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</si>
  <si>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</si>
  <si>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</si>
  <si>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</si>
  <si>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③管渠改善率(％)
　下水道管渠は現在のところ耐用年数を経過しておらず、更新は行っていない。</t>
    <rPh sb="1" eb="2">
      <t>カン</t>
    </rPh>
    <rPh sb="2" eb="3">
      <t>キョ</t>
    </rPh>
    <rPh sb="3" eb="5">
      <t>カイゼン</t>
    </rPh>
    <rPh sb="5" eb="6">
      <t>リツ</t>
    </rPh>
    <rPh sb="11" eb="14">
      <t>ゲスイドウ</t>
    </rPh>
    <rPh sb="14" eb="15">
      <t>カン</t>
    </rPh>
    <rPh sb="15" eb="16">
      <t>キョ</t>
    </rPh>
    <rPh sb="17" eb="18">
      <t>ゲン</t>
    </rPh>
    <rPh sb="18" eb="19">
      <t>ザイ</t>
    </rPh>
    <rPh sb="23" eb="25">
      <t>タイヨウ</t>
    </rPh>
    <rPh sb="25" eb="27">
      <t>ネンスウ</t>
    </rPh>
    <rPh sb="28" eb="30">
      <t>ケイカ</t>
    </rPh>
    <rPh sb="36" eb="38">
      <t>コウシン</t>
    </rPh>
    <rPh sb="39" eb="40">
      <t>オコナ</t>
    </rPh>
    <phoneticPr fontId="4"/>
  </si>
  <si>
    <t xml:space="preserve">　経営の健全性・効率性を示すほぼすべての指標値において、類似団体平均値を下回っており、当町の公共下水道事業は非常に厳しい状況にある。経営改善には、有収水量を増加させることが重要となるため、未接続者に対する接続促進に取り組み、水洗化率を向上させていかなければならない。また、使用料は平成23年に改定を行ったが、今後更なる下水道使用料の適正化を図っていく必要がある。
</t>
    <rPh sb="34" eb="35">
      <t>アタイ</t>
    </rPh>
    <rPh sb="36" eb="37">
      <t>シタ</t>
    </rPh>
    <rPh sb="46" eb="48">
      <t>コウキョウ</t>
    </rPh>
    <rPh sb="66" eb="68">
      <t>ケイエイ</t>
    </rPh>
    <rPh sb="86" eb="88">
      <t>ジュウヨウ</t>
    </rPh>
    <rPh sb="99" eb="100">
      <t>タイ</t>
    </rPh>
    <rPh sb="112" eb="115">
      <t>スイセンカ</t>
    </rPh>
    <rPh sb="115" eb="116">
      <t>リツ</t>
    </rPh>
    <rPh sb="117" eb="119">
      <t>コウジョウ</t>
    </rPh>
    <rPh sb="136" eb="138">
      <t>シヨウ</t>
    </rPh>
    <rPh sb="138" eb="139">
      <t>リョウ</t>
    </rPh>
    <rPh sb="140" eb="142">
      <t>ヘイセイ</t>
    </rPh>
    <rPh sb="146" eb="148">
      <t>カイテイ</t>
    </rPh>
    <rPh sb="149" eb="150">
      <t>オコナ</t>
    </rPh>
    <rPh sb="154" eb="156">
      <t>コンゴ</t>
    </rPh>
    <rPh sb="156" eb="157">
      <t>サラ</t>
    </rPh>
    <rPh sb="159" eb="162">
      <t>ゲスイドウ</t>
    </rPh>
    <rPh sb="162" eb="164">
      <t>シヨウ</t>
    </rPh>
    <rPh sb="164" eb="165">
      <t>リョウ</t>
    </rPh>
    <rPh sb="166" eb="167">
      <t>テキ</t>
    </rPh>
    <rPh sb="167" eb="168">
      <t>セイ</t>
    </rPh>
    <rPh sb="168" eb="169">
      <t>カ</t>
    </rPh>
    <rPh sb="170" eb="171">
      <t>ハカ</t>
    </rPh>
    <rPh sb="175" eb="177">
      <t>ヒツヨウ</t>
    </rPh>
    <phoneticPr fontId="4"/>
  </si>
  <si>
    <r>
      <t>①収益的収支比率(％)</t>
    </r>
    <r>
      <rPr>
        <b/>
        <sz val="11"/>
        <color theme="1"/>
        <rFont val="ＭＳ ゴシック"/>
        <family val="3"/>
        <charset val="128"/>
      </rPr>
      <t xml:space="preserve">
　</t>
    </r>
    <r>
      <rPr>
        <sz val="11"/>
        <color theme="1"/>
        <rFont val="ＭＳ ゴシック"/>
        <family val="3"/>
        <charset val="128"/>
      </rPr>
      <t>比率は70％台の前半で推移しているが、総収益に占める一般会計繰入金の割合が高く、繰入金に依存した状況である。</t>
    </r>
    <r>
      <rPr>
        <b/>
        <sz val="11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④企業債残高対事業規模比率(％)
　比率はほぼ類似団体平均値と同じとなっている。企業債残高はピークを過ぎており、今後は減少が見込まれる。
⑤経費回収率(％)
　平成26年度末で48.3％と、使用料で回収すべき経費の半分しか使用料で賄えておらず、不足分は一般会計からの繰入金で賄っている。
⑥汚水処理原価(円)
　本町の汚水処理原価は343.1円で、全国平均値142.3円、類似団体平均値248.9円と比べて非常に高い数値となっている。
⑦施設利用率(％)</t>
    </r>
    <r>
      <rPr>
        <b/>
        <sz val="11"/>
        <color theme="1"/>
        <rFont val="ＭＳ ゴシック"/>
        <family val="3"/>
        <charset val="128"/>
      </rPr>
      <t xml:space="preserve">
　</t>
    </r>
    <r>
      <rPr>
        <sz val="11"/>
        <color theme="1"/>
        <rFont val="ＭＳ ゴシック"/>
        <family val="3"/>
        <charset val="128"/>
      </rPr>
      <t>処理場施設の処理能力は7,000㎥/日であるが、平成26年度での晴天時平均処理水量は2,287㎥/日、利用率は32.6％に留まっている。当処理区域は観光地域であり、観光シーズンである夏季は処理水量が増加し、稼働率は高くなる。
⑧水洗化率(％)
　平成26年度末で68.8％と少しづつ上昇しているが、類似団体平均値や全国平均値と比べると低い率である。戸別訪問の実施など接続促進に努めているが、供用開始から年数が経った地域は、年数の経過とともに水洗化率が上がりにくくなっている。</t>
    </r>
    <rPh sb="1" eb="3">
      <t>シュウエキ</t>
    </rPh>
    <rPh sb="3" eb="4">
      <t>テキ</t>
    </rPh>
    <rPh sb="4" eb="6">
      <t>シュウシ</t>
    </rPh>
    <rPh sb="6" eb="8">
      <t>ヒリツ</t>
    </rPh>
    <rPh sb="13" eb="15">
      <t>ヒリツ</t>
    </rPh>
    <rPh sb="19" eb="20">
      <t>ダイ</t>
    </rPh>
    <rPh sb="21" eb="23">
      <t>ゼンハン</t>
    </rPh>
    <rPh sb="24" eb="26">
      <t>スイイ</t>
    </rPh>
    <rPh sb="32" eb="35">
      <t>ソウシュウエキ</t>
    </rPh>
    <rPh sb="36" eb="37">
      <t>シ</t>
    </rPh>
    <rPh sb="39" eb="41">
      <t>イッパン</t>
    </rPh>
    <rPh sb="41" eb="43">
      <t>カイケイ</t>
    </rPh>
    <rPh sb="43" eb="45">
      <t>クリイレ</t>
    </rPh>
    <rPh sb="45" eb="46">
      <t>キン</t>
    </rPh>
    <rPh sb="47" eb="49">
      <t>ワリアイ</t>
    </rPh>
    <rPh sb="50" eb="51">
      <t>タカ</t>
    </rPh>
    <rPh sb="53" eb="55">
      <t>クリイレ</t>
    </rPh>
    <rPh sb="55" eb="56">
      <t>キン</t>
    </rPh>
    <rPh sb="57" eb="59">
      <t>イゾン</t>
    </rPh>
    <rPh sb="61" eb="63">
      <t>ジョウキョウ</t>
    </rPh>
    <rPh sb="69" eb="71">
      <t>キギョウ</t>
    </rPh>
    <rPh sb="71" eb="72">
      <t>サイ</t>
    </rPh>
    <rPh sb="72" eb="74">
      <t>ザンダカ</t>
    </rPh>
    <rPh sb="74" eb="75">
      <t>タイ</t>
    </rPh>
    <rPh sb="75" eb="77">
      <t>ジギョウ</t>
    </rPh>
    <rPh sb="77" eb="79">
      <t>キボ</t>
    </rPh>
    <rPh sb="79" eb="81">
      <t>ヒリツ</t>
    </rPh>
    <rPh sb="86" eb="88">
      <t>ヒリツ</t>
    </rPh>
    <rPh sb="95" eb="98">
      <t>ヘイキンチ</t>
    </rPh>
    <rPh sb="138" eb="140">
      <t>ケイヒ</t>
    </rPh>
    <rPh sb="140" eb="142">
      <t>カイシュウ</t>
    </rPh>
    <rPh sb="142" eb="143">
      <t>リツ</t>
    </rPh>
    <rPh sb="203" eb="204">
      <t>キン</t>
    </rPh>
    <rPh sb="205" eb="206">
      <t>マカナ</t>
    </rPh>
    <rPh sb="213" eb="215">
      <t>オスイ</t>
    </rPh>
    <rPh sb="215" eb="217">
      <t>ショリ</t>
    </rPh>
    <rPh sb="217" eb="218">
      <t>ハラ</t>
    </rPh>
    <rPh sb="218" eb="219">
      <t>カ</t>
    </rPh>
    <rPh sb="220" eb="221">
      <t>エン</t>
    </rPh>
    <rPh sb="224" eb="226">
      <t>ホンマチ</t>
    </rPh>
    <rPh sb="239" eb="240">
      <t>エン</t>
    </rPh>
    <rPh sb="242" eb="244">
      <t>ゼンコク</t>
    </rPh>
    <rPh sb="244" eb="246">
      <t>ヘイキン</t>
    </rPh>
    <rPh sb="246" eb="247">
      <t>チ</t>
    </rPh>
    <rPh sb="252" eb="253">
      <t>エン</t>
    </rPh>
    <rPh sb="254" eb="255">
      <t>ルイ</t>
    </rPh>
    <rPh sb="255" eb="256">
      <t>ニ</t>
    </rPh>
    <rPh sb="256" eb="258">
      <t>ダンタイ</t>
    </rPh>
    <rPh sb="258" eb="260">
      <t>ヘイキン</t>
    </rPh>
    <rPh sb="260" eb="261">
      <t>チ</t>
    </rPh>
    <rPh sb="266" eb="267">
      <t>エン</t>
    </rPh>
    <rPh sb="268" eb="269">
      <t>クラ</t>
    </rPh>
    <rPh sb="271" eb="273">
      <t>ヒジョウ</t>
    </rPh>
    <rPh sb="274" eb="275">
      <t>タカ</t>
    </rPh>
    <rPh sb="276" eb="278">
      <t>スウチ</t>
    </rPh>
    <rPh sb="287" eb="289">
      <t>シセツ</t>
    </rPh>
    <rPh sb="289" eb="291">
      <t>リヨウ</t>
    </rPh>
    <rPh sb="291" eb="292">
      <t>リツ</t>
    </rPh>
    <rPh sb="379" eb="381">
      <t>カンコウ</t>
    </rPh>
    <rPh sb="388" eb="390">
      <t>カキ</t>
    </rPh>
    <rPh sb="393" eb="394">
      <t>ミズ</t>
    </rPh>
    <rPh sb="411" eb="414">
      <t>スイセンカ</t>
    </rPh>
    <rPh sb="414" eb="415">
      <t>リツ</t>
    </rPh>
    <rPh sb="517" eb="520">
      <t>スイセンカ</t>
    </rPh>
    <rPh sb="520" eb="521">
      <t>リツ</t>
    </rPh>
    <rPh sb="522" eb="523">
      <t>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</si>
</sst>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687872"/>
        <c:axId val="84726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0.01</c:v>
                </c:pt>
                <c:pt idx="2">
                  <c:v>0.1</c:v>
                </c:pt>
                <c:pt idx="3">
                  <c:v>0.14000000000000001</c:v>
                </c:pt>
                <c:pt idx="4">
                  <c:v>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87872"/>
        <c:axId val="84726912"/>
      </c:lineChart>
      <c:dateAx>
        <c:axId val="84687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726912"/>
        <c:crosses val="autoZero"/>
        <c:auto val="1"/>
        <c:lblOffset val="100"/>
        <c:baseTimeUnit val="years"/>
      </c:dateAx>
      <c:valAx>
        <c:axId val="84726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687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32.869999999999997</c:v>
                </c:pt>
                <c:pt idx="1">
                  <c:v>32.26</c:v>
                </c:pt>
                <c:pt idx="2">
                  <c:v>31.3</c:v>
                </c:pt>
                <c:pt idx="3">
                  <c:v>32.659999999999997</c:v>
                </c:pt>
                <c:pt idx="4">
                  <c:v>32.67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846848"/>
        <c:axId val="86853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53.07</c:v>
                </c:pt>
                <c:pt idx="1">
                  <c:v>53.79</c:v>
                </c:pt>
                <c:pt idx="2">
                  <c:v>55.41</c:v>
                </c:pt>
                <c:pt idx="3">
                  <c:v>50.32</c:v>
                </c:pt>
                <c:pt idx="4">
                  <c:v>49.89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846848"/>
        <c:axId val="86853120"/>
      </c:lineChart>
      <c:dateAx>
        <c:axId val="86846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853120"/>
        <c:crosses val="autoZero"/>
        <c:auto val="1"/>
        <c:lblOffset val="100"/>
        <c:baseTimeUnit val="years"/>
      </c:dateAx>
      <c:valAx>
        <c:axId val="86853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846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62.33</c:v>
                </c:pt>
                <c:pt idx="1">
                  <c:v>62.81</c:v>
                </c:pt>
                <c:pt idx="2">
                  <c:v>65.010000000000005</c:v>
                </c:pt>
                <c:pt idx="3">
                  <c:v>68.16</c:v>
                </c:pt>
                <c:pt idx="4">
                  <c:v>68.83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875136"/>
        <c:axId val="86893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83.69</c:v>
                </c:pt>
                <c:pt idx="1">
                  <c:v>83.76</c:v>
                </c:pt>
                <c:pt idx="2">
                  <c:v>84.12</c:v>
                </c:pt>
                <c:pt idx="3">
                  <c:v>84.57</c:v>
                </c:pt>
                <c:pt idx="4">
                  <c:v>84.73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875136"/>
        <c:axId val="86893696"/>
      </c:lineChart>
      <c:dateAx>
        <c:axId val="8687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893696"/>
        <c:crosses val="autoZero"/>
        <c:auto val="1"/>
        <c:lblOffset val="100"/>
        <c:baseTimeUnit val="years"/>
      </c:dateAx>
      <c:valAx>
        <c:axId val="86893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875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73.319999999999993</c:v>
                </c:pt>
                <c:pt idx="1">
                  <c:v>70.599999999999994</c:v>
                </c:pt>
                <c:pt idx="2">
                  <c:v>60.33</c:v>
                </c:pt>
                <c:pt idx="3">
                  <c:v>73.77</c:v>
                </c:pt>
                <c:pt idx="4">
                  <c:v>72.099999999999994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395520"/>
        <c:axId val="86401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95520"/>
        <c:axId val="86401792"/>
      </c:lineChart>
      <c:dateAx>
        <c:axId val="86395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401792"/>
        <c:crosses val="autoZero"/>
        <c:auto val="1"/>
        <c:lblOffset val="100"/>
        <c:baseTimeUnit val="years"/>
      </c:dateAx>
      <c:valAx>
        <c:axId val="86401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395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444288"/>
        <c:axId val="86454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444288"/>
        <c:axId val="86454656"/>
      </c:lineChart>
      <c:dateAx>
        <c:axId val="86444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454656"/>
        <c:crosses val="autoZero"/>
        <c:auto val="1"/>
        <c:lblOffset val="100"/>
        <c:baseTimeUnit val="years"/>
      </c:dateAx>
      <c:valAx>
        <c:axId val="86454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444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480768"/>
        <c:axId val="86487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480768"/>
        <c:axId val="86487040"/>
      </c:lineChart>
      <c:dateAx>
        <c:axId val="86480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487040"/>
        <c:crosses val="autoZero"/>
        <c:auto val="1"/>
        <c:lblOffset val="100"/>
        <c:baseTimeUnit val="years"/>
      </c:dateAx>
      <c:valAx>
        <c:axId val="86487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480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598016"/>
        <c:axId val="86599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598016"/>
        <c:axId val="86599936"/>
      </c:lineChart>
      <c:dateAx>
        <c:axId val="86598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599936"/>
        <c:crosses val="autoZero"/>
        <c:auto val="1"/>
        <c:lblOffset val="100"/>
        <c:baseTimeUnit val="years"/>
      </c:dateAx>
      <c:valAx>
        <c:axId val="86599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598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496768"/>
        <c:axId val="86617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496768"/>
        <c:axId val="86617472"/>
      </c:lineChart>
      <c:dateAx>
        <c:axId val="86496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617472"/>
        <c:crosses val="autoZero"/>
        <c:auto val="1"/>
        <c:lblOffset val="100"/>
        <c:baseTimeUnit val="years"/>
      </c:dateAx>
      <c:valAx>
        <c:axId val="86617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496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1390.48</c:v>
                </c:pt>
                <c:pt idx="1">
                  <c:v>1081.56</c:v>
                </c:pt>
                <c:pt idx="2">
                  <c:v>1017.32</c:v>
                </c:pt>
                <c:pt idx="3">
                  <c:v>1318.54</c:v>
                </c:pt>
                <c:pt idx="4">
                  <c:v>1207.6199999999999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294464"/>
        <c:axId val="81296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1320.98</c:v>
                </c:pt>
                <c:pt idx="1">
                  <c:v>1334.01</c:v>
                </c:pt>
                <c:pt idx="2">
                  <c:v>1273.52</c:v>
                </c:pt>
                <c:pt idx="3">
                  <c:v>1306.92</c:v>
                </c:pt>
                <c:pt idx="4">
                  <c:v>1203.71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294464"/>
        <c:axId val="81296384"/>
      </c:lineChart>
      <c:dateAx>
        <c:axId val="81294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296384"/>
        <c:crosses val="autoZero"/>
        <c:auto val="1"/>
        <c:lblOffset val="100"/>
        <c:baseTimeUnit val="years"/>
      </c:dateAx>
      <c:valAx>
        <c:axId val="81296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294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40.74</c:v>
                </c:pt>
                <c:pt idx="1">
                  <c:v>47.53</c:v>
                </c:pt>
                <c:pt idx="2">
                  <c:v>48.94</c:v>
                </c:pt>
                <c:pt idx="3">
                  <c:v>48.71</c:v>
                </c:pt>
                <c:pt idx="4">
                  <c:v>48.3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326848"/>
        <c:axId val="81328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68.63</c:v>
                </c:pt>
                <c:pt idx="1">
                  <c:v>67.14</c:v>
                </c:pt>
                <c:pt idx="2">
                  <c:v>67.849999999999994</c:v>
                </c:pt>
                <c:pt idx="3">
                  <c:v>68.510000000000005</c:v>
                </c:pt>
                <c:pt idx="4">
                  <c:v>69.739999999999995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326848"/>
        <c:axId val="81328768"/>
      </c:lineChart>
      <c:dateAx>
        <c:axId val="81326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328768"/>
        <c:crosses val="autoZero"/>
        <c:auto val="1"/>
        <c:lblOffset val="100"/>
        <c:baseTimeUnit val="years"/>
      </c:dateAx>
      <c:valAx>
        <c:axId val="81328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326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337.99</c:v>
                </c:pt>
                <c:pt idx="1">
                  <c:v>335.27</c:v>
                </c:pt>
                <c:pt idx="2">
                  <c:v>329.71</c:v>
                </c:pt>
                <c:pt idx="3">
                  <c:v>336.53</c:v>
                </c:pt>
                <c:pt idx="4">
                  <c:v>343.14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806528"/>
        <c:axId val="86808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222.94</c:v>
                </c:pt>
                <c:pt idx="1">
                  <c:v>224.83</c:v>
                </c:pt>
                <c:pt idx="2">
                  <c:v>224.94</c:v>
                </c:pt>
                <c:pt idx="3">
                  <c:v>247.43</c:v>
                </c:pt>
                <c:pt idx="4">
                  <c:v>248.89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806528"/>
        <c:axId val="86808448"/>
      </c:lineChart>
      <c:dateAx>
        <c:axId val="86806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808448"/>
        <c:crosses val="autoZero"/>
        <c:auto val="1"/>
        <c:lblOffset val="100"/>
        <c:baseTimeUnit val="years"/>
      </c:dateAx>
      <c:valAx>
        <c:axId val="86808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806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【776.35】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【142.28】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【96.57】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和歌山県　白浜町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Cd2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22587</v>
      </c>
      <c r="AM8" s="64"/>
      <c r="AN8" s="64"/>
      <c r="AO8" s="64"/>
      <c r="AP8" s="64"/>
      <c r="AQ8" s="64"/>
      <c r="AR8" s="64"/>
      <c r="AS8" s="64"/>
      <c r="AT8" s="63">
        <f>データ!S6</f>
        <v>200.96</v>
      </c>
      <c r="AU8" s="63"/>
      <c r="AV8" s="63"/>
      <c r="AW8" s="63"/>
      <c r="AX8" s="63"/>
      <c r="AY8" s="63"/>
      <c r="AZ8" s="63"/>
      <c r="BA8" s="63"/>
      <c r="BB8" s="63">
        <f>データ!T6</f>
        <v>112.4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14.6</v>
      </c>
      <c r="Q10" s="63"/>
      <c r="R10" s="63"/>
      <c r="S10" s="63"/>
      <c r="T10" s="63"/>
      <c r="U10" s="63"/>
      <c r="V10" s="63"/>
      <c r="W10" s="63">
        <f>データ!P6</f>
        <v>86</v>
      </c>
      <c r="X10" s="63"/>
      <c r="Y10" s="63"/>
      <c r="Z10" s="63"/>
      <c r="AA10" s="63"/>
      <c r="AB10" s="63"/>
      <c r="AC10" s="63"/>
      <c r="AD10" s="64">
        <f>データ!Q6</f>
        <v>2700</v>
      </c>
      <c r="AE10" s="64"/>
      <c r="AF10" s="64"/>
      <c r="AG10" s="64"/>
      <c r="AH10" s="64"/>
      <c r="AI10" s="64"/>
      <c r="AJ10" s="64"/>
      <c r="AK10" s="2"/>
      <c r="AL10" s="64">
        <f>データ!U6</f>
        <v>3282</v>
      </c>
      <c r="AM10" s="64"/>
      <c r="AN10" s="64"/>
      <c r="AO10" s="64"/>
      <c r="AP10" s="64"/>
      <c r="AQ10" s="64"/>
      <c r="AR10" s="64"/>
      <c r="AS10" s="64"/>
      <c r="AT10" s="63">
        <f>データ!V6</f>
        <v>1.41</v>
      </c>
      <c r="AU10" s="63"/>
      <c r="AV10" s="63"/>
      <c r="AW10" s="63"/>
      <c r="AX10" s="63"/>
      <c r="AY10" s="63"/>
      <c r="AZ10" s="63"/>
      <c r="BA10" s="63"/>
      <c r="BB10" s="63">
        <f>データ!W6</f>
        <v>2327.66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304018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和歌山県　白浜町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14.6</v>
      </c>
      <c r="P6" s="32">
        <f t="shared" si="3"/>
        <v>86</v>
      </c>
      <c r="Q6" s="32">
        <f t="shared" si="3"/>
        <v>2700</v>
      </c>
      <c r="R6" s="32">
        <f t="shared" si="3"/>
        <v>22587</v>
      </c>
      <c r="S6" s="32">
        <f t="shared" si="3"/>
        <v>200.96</v>
      </c>
      <c r="T6" s="32">
        <f t="shared" si="3"/>
        <v>112.4</v>
      </c>
      <c r="U6" s="32">
        <f t="shared" si="3"/>
        <v>3282</v>
      </c>
      <c r="V6" s="32">
        <f t="shared" si="3"/>
        <v>1.41</v>
      </c>
      <c r="W6" s="32">
        <f t="shared" si="3"/>
        <v>2327.66</v>
      </c>
      <c r="X6" s="33">
        <f>IF(X7="",NA(),X7)</f>
        <v>73.319999999999993</v>
      </c>
      <c r="Y6" s="33">
        <f t="shared" ref="Y6:AG6" si="4">IF(Y7="",NA(),Y7)</f>
        <v>70.599999999999994</v>
      </c>
      <c r="Z6" s="33">
        <f t="shared" si="4"/>
        <v>60.33</v>
      </c>
      <c r="AA6" s="33">
        <f t="shared" si="4"/>
        <v>73.77</v>
      </c>
      <c r="AB6" s="33">
        <f t="shared" si="4"/>
        <v>72.099999999999994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1390.48</v>
      </c>
      <c r="BF6" s="33">
        <f t="shared" ref="BF6:BN6" si="7">IF(BF7="",NA(),BF7)</f>
        <v>1081.56</v>
      </c>
      <c r="BG6" s="33">
        <f t="shared" si="7"/>
        <v>1017.32</v>
      </c>
      <c r="BH6" s="33">
        <f t="shared" si="7"/>
        <v>1318.54</v>
      </c>
      <c r="BI6" s="33">
        <f t="shared" si="7"/>
        <v>1207.6199999999999</v>
      </c>
      <c r="BJ6" s="33">
        <f t="shared" si="7"/>
        <v>1320.98</v>
      </c>
      <c r="BK6" s="33">
        <f t="shared" si="7"/>
        <v>1334.01</v>
      </c>
      <c r="BL6" s="33">
        <f t="shared" si="7"/>
        <v>1273.52</v>
      </c>
      <c r="BM6" s="33">
        <f t="shared" si="7"/>
        <v>1306.92</v>
      </c>
      <c r="BN6" s="33">
        <f t="shared" si="7"/>
        <v>1203.71</v>
      </c>
      <c r="BO6" s="32" t="str">
        <f>IF(BO7="","",IF(BO7="-","【-】","【"&amp;SUBSTITUTE(TEXT(BO7,"#,##0.00"),"-","△")&amp;"】"))</f>
        <v>【776.35】</v>
      </c>
      <c r="BP6" s="33">
        <f>IF(BP7="",NA(),BP7)</f>
        <v>40.74</v>
      </c>
      <c r="BQ6" s="33">
        <f t="shared" ref="BQ6:BY6" si="8">IF(BQ7="",NA(),BQ7)</f>
        <v>47.53</v>
      </c>
      <c r="BR6" s="33">
        <f t="shared" si="8"/>
        <v>48.94</v>
      </c>
      <c r="BS6" s="33">
        <f t="shared" si="8"/>
        <v>48.71</v>
      </c>
      <c r="BT6" s="33">
        <f t="shared" si="8"/>
        <v>48.3</v>
      </c>
      <c r="BU6" s="33">
        <f t="shared" si="8"/>
        <v>68.63</v>
      </c>
      <c r="BV6" s="33">
        <f t="shared" si="8"/>
        <v>67.14</v>
      </c>
      <c r="BW6" s="33">
        <f t="shared" si="8"/>
        <v>67.849999999999994</v>
      </c>
      <c r="BX6" s="33">
        <f t="shared" si="8"/>
        <v>68.510000000000005</v>
      </c>
      <c r="BY6" s="33">
        <f t="shared" si="8"/>
        <v>69.739999999999995</v>
      </c>
      <c r="BZ6" s="32" t="str">
        <f>IF(BZ7="","",IF(BZ7="-","【-】","【"&amp;SUBSTITUTE(TEXT(BZ7,"#,##0.00"),"-","△")&amp;"】"))</f>
        <v>【96.57】</v>
      </c>
      <c r="CA6" s="33">
        <f>IF(CA7="",NA(),CA7)</f>
        <v>337.99</v>
      </c>
      <c r="CB6" s="33">
        <f t="shared" ref="CB6:CJ6" si="9">IF(CB7="",NA(),CB7)</f>
        <v>335.27</v>
      </c>
      <c r="CC6" s="33">
        <f t="shared" si="9"/>
        <v>329.71</v>
      </c>
      <c r="CD6" s="33">
        <f t="shared" si="9"/>
        <v>336.53</v>
      </c>
      <c r="CE6" s="33">
        <f t="shared" si="9"/>
        <v>343.14</v>
      </c>
      <c r="CF6" s="33">
        <f t="shared" si="9"/>
        <v>222.94</v>
      </c>
      <c r="CG6" s="33">
        <f t="shared" si="9"/>
        <v>224.83</v>
      </c>
      <c r="CH6" s="33">
        <f t="shared" si="9"/>
        <v>224.94</v>
      </c>
      <c r="CI6" s="33">
        <f t="shared" si="9"/>
        <v>247.43</v>
      </c>
      <c r="CJ6" s="33">
        <f t="shared" si="9"/>
        <v>248.89</v>
      </c>
      <c r="CK6" s="32" t="str">
        <f>IF(CK7="","",IF(CK7="-","【-】","【"&amp;SUBSTITUTE(TEXT(CK7,"#,##0.00"),"-","△")&amp;"】"))</f>
        <v>【142.28】</v>
      </c>
      <c r="CL6" s="33">
        <f>IF(CL7="",NA(),CL7)</f>
        <v>32.869999999999997</v>
      </c>
      <c r="CM6" s="33">
        <f t="shared" ref="CM6:CU6" si="10">IF(CM7="",NA(),CM7)</f>
        <v>32.26</v>
      </c>
      <c r="CN6" s="33">
        <f t="shared" si="10"/>
        <v>31.3</v>
      </c>
      <c r="CO6" s="33">
        <f t="shared" si="10"/>
        <v>32.659999999999997</v>
      </c>
      <c r="CP6" s="33">
        <f t="shared" si="10"/>
        <v>32.67</v>
      </c>
      <c r="CQ6" s="33">
        <f t="shared" si="10"/>
        <v>53.07</v>
      </c>
      <c r="CR6" s="33">
        <f t="shared" si="10"/>
        <v>53.79</v>
      </c>
      <c r="CS6" s="33">
        <f t="shared" si="10"/>
        <v>55.41</v>
      </c>
      <c r="CT6" s="33">
        <f t="shared" si="10"/>
        <v>50.32</v>
      </c>
      <c r="CU6" s="33">
        <f t="shared" si="10"/>
        <v>49.89</v>
      </c>
      <c r="CV6" s="32" t="str">
        <f>IF(CV7="","",IF(CV7="-","【-】","【"&amp;SUBSTITUTE(TEXT(CV7,"#,##0.00"),"-","△")&amp;"】"))</f>
        <v>【60.35】</v>
      </c>
      <c r="CW6" s="33">
        <f>IF(CW7="",NA(),CW7)</f>
        <v>62.33</v>
      </c>
      <c r="CX6" s="33">
        <f t="shared" ref="CX6:DF6" si="11">IF(CX7="",NA(),CX7)</f>
        <v>62.81</v>
      </c>
      <c r="CY6" s="33">
        <f t="shared" si="11"/>
        <v>65.010000000000005</v>
      </c>
      <c r="CZ6" s="33">
        <f t="shared" si="11"/>
        <v>68.16</v>
      </c>
      <c r="DA6" s="33">
        <f t="shared" si="11"/>
        <v>68.83</v>
      </c>
      <c r="DB6" s="33">
        <f t="shared" si="11"/>
        <v>83.69</v>
      </c>
      <c r="DC6" s="33">
        <f t="shared" si="11"/>
        <v>83.76</v>
      </c>
      <c r="DD6" s="33">
        <f t="shared" si="11"/>
        <v>84.12</v>
      </c>
      <c r="DE6" s="33">
        <f t="shared" si="11"/>
        <v>84.57</v>
      </c>
      <c r="DF6" s="33">
        <f t="shared" si="11"/>
        <v>84.73</v>
      </c>
      <c r="DG6" s="32" t="str">
        <f>IF(DG7="","",IF(DG7="-","【-】","【"&amp;SUBSTITUTE(TEXT(DG7,"#,##0.00"),"-","△")&amp;"】"))</f>
        <v>【94.57】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0.02</v>
      </c>
      <c r="EJ6" s="33">
        <f t="shared" si="14"/>
        <v>0.01</v>
      </c>
      <c r="EK6" s="33">
        <f t="shared" si="14"/>
        <v>0.1</v>
      </c>
      <c r="EL6" s="33">
        <f t="shared" si="14"/>
        <v>0.14000000000000001</v>
      </c>
      <c r="EM6" s="33">
        <f t="shared" si="14"/>
        <v>0.03</v>
      </c>
      <c r="EN6" s="32" t="str">
        <f>IF(EN7="","",IF(EN7="-","【-】","【"&amp;SUBSTITUTE(TEXT(EN7,"#,##0.00"),"-","△")&amp;"】"))</f>
        <v>【0.17】</v>
      </c>
    </row>
    <row r="7" spans="1:144" s="34" customFormat="1">
      <c r="A7" s="26"/>
      <c r="B7" s="35">
        <v>2014</v>
      </c>
      <c r="C7" s="35">
        <v>304018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14.6</v>
      </c>
      <c r="P7" s="36">
        <v>86</v>
      </c>
      <c r="Q7" s="36">
        <v>2700</v>
      </c>
      <c r="R7" s="36">
        <v>22587</v>
      </c>
      <c r="S7" s="36">
        <v>200.96</v>
      </c>
      <c r="T7" s="36">
        <v>112.4</v>
      </c>
      <c r="U7" s="36">
        <v>3282</v>
      </c>
      <c r="V7" s="36">
        <v>1.41</v>
      </c>
      <c r="W7" s="36">
        <v>2327.66</v>
      </c>
      <c r="X7" s="36">
        <v>73.319999999999993</v>
      </c>
      <c r="Y7" s="36">
        <v>70.599999999999994</v>
      </c>
      <c r="Z7" s="36">
        <v>60.33</v>
      </c>
      <c r="AA7" s="36">
        <v>73.77</v>
      </c>
      <c r="AB7" s="36">
        <v>72.099999999999994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1390.48</v>
      </c>
      <c r="BF7" s="36">
        <v>1081.56</v>
      </c>
      <c r="BG7" s="36">
        <v>1017.32</v>
      </c>
      <c r="BH7" s="36">
        <v>1318.54</v>
      </c>
      <c r="BI7" s="36">
        <v>1207.6199999999999</v>
      </c>
      <c r="BJ7" s="36">
        <v>1320.98</v>
      </c>
      <c r="BK7" s="36">
        <v>1334.01</v>
      </c>
      <c r="BL7" s="36">
        <v>1273.52</v>
      </c>
      <c r="BM7" s="36">
        <v>1306.92</v>
      </c>
      <c r="BN7" s="36">
        <v>1203.71</v>
      </c>
      <c r="BO7" s="36">
        <v>776.35</v>
      </c>
      <c r="BP7" s="36">
        <v>40.74</v>
      </c>
      <c r="BQ7" s="36">
        <v>47.53</v>
      </c>
      <c r="BR7" s="36">
        <v>48.94</v>
      </c>
      <c r="BS7" s="36">
        <v>48.71</v>
      </c>
      <c r="BT7" s="36">
        <v>48.3</v>
      </c>
      <c r="BU7" s="36">
        <v>68.63</v>
      </c>
      <c r="BV7" s="36">
        <v>67.14</v>
      </c>
      <c r="BW7" s="36">
        <v>67.849999999999994</v>
      </c>
      <c r="BX7" s="36">
        <v>68.510000000000005</v>
      </c>
      <c r="BY7" s="36">
        <v>69.739999999999995</v>
      </c>
      <c r="BZ7" s="36">
        <v>96.57</v>
      </c>
      <c r="CA7" s="36">
        <v>337.99</v>
      </c>
      <c r="CB7" s="36">
        <v>335.27</v>
      </c>
      <c r="CC7" s="36">
        <v>329.71</v>
      </c>
      <c r="CD7" s="36">
        <v>336.53</v>
      </c>
      <c r="CE7" s="36">
        <v>343.14</v>
      </c>
      <c r="CF7" s="36">
        <v>222.94</v>
      </c>
      <c r="CG7" s="36">
        <v>224.83</v>
      </c>
      <c r="CH7" s="36">
        <v>224.94</v>
      </c>
      <c r="CI7" s="36">
        <v>247.43</v>
      </c>
      <c r="CJ7" s="36">
        <v>248.89</v>
      </c>
      <c r="CK7" s="36">
        <v>142.28</v>
      </c>
      <c r="CL7" s="36">
        <v>32.869999999999997</v>
      </c>
      <c r="CM7" s="36">
        <v>32.26</v>
      </c>
      <c r="CN7" s="36">
        <v>31.3</v>
      </c>
      <c r="CO7" s="36">
        <v>32.659999999999997</v>
      </c>
      <c r="CP7" s="36">
        <v>32.67</v>
      </c>
      <c r="CQ7" s="36">
        <v>53.07</v>
      </c>
      <c r="CR7" s="36">
        <v>53.79</v>
      </c>
      <c r="CS7" s="36">
        <v>55.41</v>
      </c>
      <c r="CT7" s="36">
        <v>50.32</v>
      </c>
      <c r="CU7" s="36">
        <v>49.89</v>
      </c>
      <c r="CV7" s="36">
        <v>60.35</v>
      </c>
      <c r="CW7" s="36">
        <v>62.33</v>
      </c>
      <c r="CX7" s="36">
        <v>62.81</v>
      </c>
      <c r="CY7" s="36">
        <v>65.010000000000005</v>
      </c>
      <c r="CZ7" s="36">
        <v>68.16</v>
      </c>
      <c r="DA7" s="36">
        <v>68.83</v>
      </c>
      <c r="DB7" s="36">
        <v>83.69</v>
      </c>
      <c r="DC7" s="36">
        <v>83.76</v>
      </c>
      <c r="DD7" s="36">
        <v>84.12</v>
      </c>
      <c r="DE7" s="36">
        <v>84.57</v>
      </c>
      <c r="DF7" s="36">
        <v>84.73</v>
      </c>
      <c r="DG7" s="36">
        <v>94.57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0.02</v>
      </c>
      <c r="EJ7" s="36">
        <v>0.01</v>
      </c>
      <c r="EK7" s="36">
        <v>0.1</v>
      </c>
      <c r="EL7" s="36">
        <v>0.14000000000000001</v>
      </c>
      <c r="EM7" s="36">
        <v>0.03</v>
      </c>
      <c r="EN7" s="36">
        <v>0.17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和歌山県</cp:lastModifiedBy>
  <cp:lastPrinted>2016-02-22T05:12:25Z</cp:lastPrinted>
  <dcterms:created xsi:type="dcterms:W3CDTF">2016-02-03T08:55:40Z</dcterms:created>
  <dcterms:modified xsi:type="dcterms:W3CDTF">2016-02-23T05:56:46Z</dcterms:modified>
  <cp:category/>
</cp:coreProperties>
</file>