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75" windowWidth="14940" windowHeight="7860"/>
  </bookViews>
  <sheets>
    <sheet name="法非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AQ10" i="4" s="1"/>
  <c r="T6" i="5"/>
  <c r="S6" i="5"/>
  <c r="AY8" i="4" s="1"/>
  <c r="R6" i="5"/>
  <c r="AQ8" i="4" s="1"/>
  <c r="Q6" i="5"/>
  <c r="AI8" i="4" s="1"/>
  <c r="P6" i="5"/>
  <c r="O6" i="5"/>
  <c r="N6" i="5"/>
  <c r="M6" i="5"/>
  <c r="L6" i="5"/>
  <c r="K6" i="5"/>
  <c r="R8" i="4" s="1"/>
  <c r="J6" i="5"/>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I10" i="4"/>
  <c r="Z10" i="4"/>
  <c r="R10" i="4"/>
  <c r="J10" i="4"/>
  <c r="B10" i="4"/>
  <c r="Z8" i="4"/>
  <c r="J8" i="4"/>
  <c r="B6" i="4"/>
  <c r="C10" i="5" l="1"/>
  <c r="D10" i="5"/>
  <c r="E10" i="5"/>
  <c r="B10" i="5"/>
</calcChain>
</file>

<file path=xl/sharedStrings.xml><?xml version="1.0" encoding="utf-8"?>
<sst xmlns="http://schemas.openxmlformats.org/spreadsheetml/2006/main" count="218" uniqueCount="108">
  <si>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</si>
  <si>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</si>
  <si>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</si>
  <si>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</si>
  <si>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</si>
  <si>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</si>
  <si>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</si>
  <si>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</si>
  <si>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</si>
  <si>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</si>
  <si>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</si>
  <si>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</si>
  <si>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</si>
  <si>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</si>
  <si>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</si>
  <si>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</si>
  <si>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</si>
  <si>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</si>
  <si>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</si>
  <si>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</si>
  <si>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</si>
  <si>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</si>
  <si>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</si>
  <si>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</si>
  <si>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</si>
  <si>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</si>
  <si>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</si>
  <si>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</si>
  <si>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</si>
  <si>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</si>
  <si>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</si>
  <si>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</si>
  <si>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</si>
  <si>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</si>
  <si>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</si>
  <si>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</si>
  <si>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</si>
  <si>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</si>
  <si>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</si>
  <si>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平成22年度から平成25年度における各指標の類似団体平均値は、当時の事業数を基に算出していますが、管路更新率については、平成26年度の事業数を基に類似団体平均値を算出しています。</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</si>
  <si>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</si>
  <si>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</si>
  <si>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</si>
  <si>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</si>
  <si>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</si>
  <si>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</si>
  <si>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</si>
  <si>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</si>
  <si>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</si>
  <si>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</si>
  <si>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</si>
  <si>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</si>
  <si>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</si>
  <si>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</si>
  <si>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</si>
  <si>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</si>
  <si>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</si>
  <si>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</si>
  <si>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</si>
  <si>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</si>
  <si>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</si>
  <si>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</si>
  <si>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</si>
  <si>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</si>
  <si>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</si>
  <si>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</si>
  <si>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</si>
  <si>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</si>
  <si>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</si>
  <si>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</si>
  <si>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</si>
  <si>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</si>
  <si>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</si>
  <si>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</si>
  <si>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</si>
  <si>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</si>
  <si>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</si>
  <si>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</si>
  <si>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</si>
  <si>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</si>
  <si>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</si>
  <si>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</si>
  <si>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</si>
  <si>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</si>
  <si>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</si>
  <si>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</si>
  <si>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</si>
  <si>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</si>
  <si>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</si>
  <si>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</si>
  <si>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</si>
  <si>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</si>
  <si>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</si>
  <si>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和歌山県　白浜町</t>
  </si>
  <si>
    <t>法非適用</t>
  </si>
  <si>
    <t>水道事業</t>
  </si>
  <si>
    <t>簡易水道事業</t>
  </si>
  <si>
    <t>D4</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</si>
  <si>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</si>
  <si>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</si>
  <si>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</si>
  <si>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</si>
  <si>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</si>
  <si>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</si>
  <si>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</si>
  <si>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③管路更新率(％)
　過去5箇年の平均更新率は約0.77％であり、類似団体平均値とほぼ同程度であるものの、給水開始からすでに数十年経過しており、各施設の老朽化も進んでいることから、漏水事故の多い管路から優先的に更新を進めている。</t>
    <rPh sb="1" eb="3">
      <t>カンロ</t>
    </rPh>
    <rPh sb="3" eb="5">
      <t>コウシン</t>
    </rPh>
    <rPh sb="5" eb="6">
      <t>リツ</t>
    </rPh>
    <rPh sb="11" eb="13">
      <t>カコ</t>
    </rPh>
    <rPh sb="39" eb="40">
      <t>アタイ</t>
    </rPh>
    <rPh sb="53" eb="55">
      <t>キュウスイ</t>
    </rPh>
    <rPh sb="55" eb="57">
      <t>カイシ</t>
    </rPh>
    <rPh sb="62" eb="65">
      <t>スウジュウネン</t>
    </rPh>
    <rPh sb="65" eb="67">
      <t>ケイカ</t>
    </rPh>
    <rPh sb="76" eb="79">
      <t>ロウキュウカ</t>
    </rPh>
    <rPh sb="80" eb="81">
      <t>スス</t>
    </rPh>
    <rPh sb="90" eb="92">
      <t>ロウスイ</t>
    </rPh>
    <rPh sb="92" eb="94">
      <t>ジコ</t>
    </rPh>
    <rPh sb="95" eb="96">
      <t>オオ</t>
    </rPh>
    <rPh sb="97" eb="99">
      <t>カンロ</t>
    </rPh>
    <rPh sb="101" eb="104">
      <t>ユウセンテキ</t>
    </rPh>
    <rPh sb="105" eb="107">
      <t>コウシン</t>
    </rPh>
    <rPh sb="108" eb="109">
      <t>スス</t>
    </rPh>
    <phoneticPr fontId="4"/>
  </si>
  <si>
    <t>①収益的収支比率(％)
　比率は100％を超えて推移しており、単年度収支の黒字が続いている。
④企業債残高対給水収益比率(％)
　借入額の大部分が償還済みであることから、類似団体平均値より、低い比率で推移している。今後、老朽化対策への取組みにより、当該比率の増加が見込まれている。
⑤料金回収率(％)
　過去5年間において、30％前半台で推移しており、使用料で回収すべき経費の多くを賄えていない状態が続いている。
⑥給水原価(円)
　費用の削減を行っていることから、他の類似団体平均値よりも低い費用で運営できている。
⑦施設利用率(％)・⑧有収率(％)
　類似団体平均値を超えて推移していることから、効率的な施設運用ができている。</t>
    <rPh sb="13" eb="15">
      <t>ヒリツ</t>
    </rPh>
    <rPh sb="24" eb="26">
      <t>スイイ</t>
    </rPh>
    <rPh sb="40" eb="41">
      <t>ツヅ</t>
    </rPh>
    <rPh sb="48" eb="50">
      <t>キギョウ</t>
    </rPh>
    <rPh sb="50" eb="51">
      <t>サイ</t>
    </rPh>
    <rPh sb="51" eb="53">
      <t>ザンダカ</t>
    </rPh>
    <rPh sb="53" eb="54">
      <t>タイ</t>
    </rPh>
    <rPh sb="54" eb="56">
      <t>キュウスイ</t>
    </rPh>
    <rPh sb="56" eb="58">
      <t>シュウエキ</t>
    </rPh>
    <rPh sb="58" eb="60">
      <t>ヒリツ</t>
    </rPh>
    <rPh sb="65" eb="67">
      <t>カリイレ</t>
    </rPh>
    <rPh sb="67" eb="68">
      <t>ガク</t>
    </rPh>
    <rPh sb="69" eb="72">
      <t>ダイブブン</t>
    </rPh>
    <rPh sb="73" eb="75">
      <t>ショウカン</t>
    </rPh>
    <rPh sb="75" eb="76">
      <t>ズ</t>
    </rPh>
    <rPh sb="85" eb="87">
      <t>ルイジ</t>
    </rPh>
    <rPh sb="87" eb="89">
      <t>ダンタイ</t>
    </rPh>
    <rPh sb="89" eb="91">
      <t>ヘイキン</t>
    </rPh>
    <rPh sb="91" eb="92">
      <t>アタイ</t>
    </rPh>
    <rPh sb="95" eb="96">
      <t>ヒク</t>
    </rPh>
    <rPh sb="97" eb="99">
      <t>ヒリツ</t>
    </rPh>
    <rPh sb="100" eb="102">
      <t>スイイ</t>
    </rPh>
    <rPh sb="107" eb="109">
      <t>コンゴ</t>
    </rPh>
    <rPh sb="110" eb="113">
      <t>ロウキュウカ</t>
    </rPh>
    <rPh sb="113" eb="115">
      <t>タイサク</t>
    </rPh>
    <rPh sb="117" eb="119">
      <t>トリク</t>
    </rPh>
    <rPh sb="124" eb="126">
      <t>トウガイ</t>
    </rPh>
    <rPh sb="126" eb="128">
      <t>ヒリツ</t>
    </rPh>
    <rPh sb="129" eb="131">
      <t>ゾウカ</t>
    </rPh>
    <rPh sb="132" eb="134">
      <t>ミコ</t>
    </rPh>
    <rPh sb="142" eb="144">
      <t>リョウキン</t>
    </rPh>
    <rPh sb="165" eb="167">
      <t>ゼンハン</t>
    </rPh>
    <rPh sb="167" eb="168">
      <t>ダイ</t>
    </rPh>
    <rPh sb="169" eb="171">
      <t>スイイ</t>
    </rPh>
    <rPh sb="176" eb="179">
      <t>シヨウリョウ</t>
    </rPh>
    <rPh sb="180" eb="182">
      <t>カイシュウ</t>
    </rPh>
    <rPh sb="185" eb="187">
      <t>ケイヒ</t>
    </rPh>
    <rPh sb="188" eb="189">
      <t>オオ</t>
    </rPh>
    <rPh sb="191" eb="192">
      <t>マカナ</t>
    </rPh>
    <rPh sb="197" eb="199">
      <t>ジョウタイ</t>
    </rPh>
    <rPh sb="200" eb="201">
      <t>ツヅ</t>
    </rPh>
    <rPh sb="208" eb="210">
      <t>キュウスイ</t>
    </rPh>
    <rPh sb="210" eb="212">
      <t>ゲンカ</t>
    </rPh>
    <rPh sb="213" eb="214">
      <t>エン</t>
    </rPh>
    <rPh sb="217" eb="219">
      <t>ヒヨウ</t>
    </rPh>
    <rPh sb="220" eb="222">
      <t>サクゲン</t>
    </rPh>
    <rPh sb="223" eb="224">
      <t>オコナ</t>
    </rPh>
    <rPh sb="250" eb="252">
      <t>ウンエイ</t>
    </rPh>
    <rPh sb="260" eb="262">
      <t>シセツ</t>
    </rPh>
    <rPh sb="262" eb="265">
      <t>リヨウリツ</t>
    </rPh>
    <rPh sb="270" eb="272">
      <t>ユウシュウ</t>
    </rPh>
    <rPh sb="272" eb="273">
      <t>リツ</t>
    </rPh>
    <rPh sb="284" eb="285">
      <t>アタイ</t>
    </rPh>
    <rPh sb="289" eb="291">
      <t>スイイ</t>
    </rPh>
    <rPh sb="306" eb="308">
      <t>ウンヨウ</t>
    </rPh>
    <phoneticPr fontId="4"/>
  </si>
  <si>
    <t>　収益的収支比率は、類似団体平均値より良好であるが、管路更新率が類似団体平均値より低い年度もあり、計画的に老朽化対策への取組みを引き続き進めていく必要がある。また、債務残高が他の類似団体と比べ、非常に少ないため、老朽化対策については、地方債を財源として活用し、取組みを進めていきたい。
　収入不足額を一般会計からの繰入金により補てんにしていることから、適切な料金収入を確保するため、計画的に簡易水道使用料の適正化を図り、料金回収率の増加に取り組んでいく必要がある。</t>
    <rPh sb="1" eb="4">
      <t>シュウエキテキ</t>
    </rPh>
    <rPh sb="10" eb="12">
      <t>ルイジ</t>
    </rPh>
    <rPh sb="12" eb="14">
      <t>ダンタイ</t>
    </rPh>
    <rPh sb="14" eb="16">
      <t>ヘイキン</t>
    </rPh>
    <rPh sb="16" eb="17">
      <t>アタイ</t>
    </rPh>
    <rPh sb="38" eb="39">
      <t>アタイ</t>
    </rPh>
    <rPh sb="43" eb="45">
      <t>ネンド</t>
    </rPh>
    <rPh sb="49" eb="52">
      <t>ケイカクテキ</t>
    </rPh>
    <rPh sb="53" eb="56">
      <t>ロウキュウカ</t>
    </rPh>
    <rPh sb="56" eb="58">
      <t>タイサク</t>
    </rPh>
    <rPh sb="60" eb="62">
      <t>トリク</t>
    </rPh>
    <rPh sb="64" eb="65">
      <t>ヒ</t>
    </rPh>
    <rPh sb="66" eb="67">
      <t>ツヅ</t>
    </rPh>
    <rPh sb="68" eb="69">
      <t>スス</t>
    </rPh>
    <rPh sb="73" eb="75">
      <t>ヒツヨウ</t>
    </rPh>
    <rPh sb="82" eb="84">
      <t>サイム</t>
    </rPh>
    <rPh sb="84" eb="86">
      <t>ザンダカ</t>
    </rPh>
    <rPh sb="97" eb="99">
      <t>ヒジョウ</t>
    </rPh>
    <rPh sb="100" eb="101">
      <t>スク</t>
    </rPh>
    <rPh sb="106" eb="109">
      <t>ロウキュウカ</t>
    </rPh>
    <rPh sb="109" eb="111">
      <t>タイサク</t>
    </rPh>
    <rPh sb="130" eb="132">
      <t>トリク</t>
    </rPh>
    <rPh sb="134" eb="135">
      <t>スス</t>
    </rPh>
    <rPh sb="144" eb="146">
      <t>シュウニュウ</t>
    </rPh>
    <rPh sb="146" eb="148">
      <t>ブソク</t>
    </rPh>
    <rPh sb="148" eb="149">
      <t>ガク</t>
    </rPh>
    <rPh sb="163" eb="164">
      <t>ホ</t>
    </rPh>
    <rPh sb="176" eb="178">
      <t>テキセツ</t>
    </rPh>
    <rPh sb="179" eb="181">
      <t>リョウキン</t>
    </rPh>
    <rPh sb="181" eb="183">
      <t>シュウニュウ</t>
    </rPh>
    <rPh sb="184" eb="186">
      <t>カクホ</t>
    </rPh>
    <rPh sb="203" eb="206">
      <t>テキセイカ</t>
    </rPh>
    <rPh sb="207" eb="208">
      <t>ハカ</t>
    </rPh>
    <rPh sb="219" eb="220">
      <t>ト</t>
    </rPh>
    <rPh sb="221" eb="222">
      <t>ク</t>
    </rPh>
    <rPh sb="226" eb="228">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</si>
</sst>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0" fontId="0" fillId="2" borderId="5" xfId="0" applyFill="1" applyBorder="1">
      <alignment vertical="center"/>
    </xf>
    <xf numFmtId="179"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1.1299999999999999</c:v>
                </c:pt>
                <c:pt idx="1">
                  <c:v>1.44</c:v>
                </c:pt>
                <c:pt idx="2">
                  <c:v>0.91</c:v>
                </c:pt>
                <c:pt idx="3">
                  <c:v>0.38</c:v>
                </c:pt>
                <c:pt idx="4" formatCode="#,##0.00;&quot;△&quot;#,##0.00">
                  <c:v>0</c:v>
                </c:pt>
              </c:numCache>
            </c:numRef>
          </c:val>
        </c:ser>
        <c:dLbls>
          <c:showLegendKey val="0"/>
          <c:showVal val="0"/>
          <c:showCatName val="0"/>
          <c:showSerName val="0"/>
          <c:showPercent val="0"/>
          <c:showBubbleSize val="0"/>
        </c:dLbls>
        <c:gapWidth val="150"/>
        <c:axId val="113067904"/>
        <c:axId val="113074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0.5</c:v>
                </c:pt>
                <c:pt idx="1">
                  <c:v>0.61</c:v>
                </c:pt>
                <c:pt idx="2">
                  <c:v>0.37</c:v>
                </c:pt>
                <c:pt idx="3">
                  <c:v>0.7</c:v>
                </c:pt>
                <c:pt idx="4">
                  <c:v>0.91</c:v>
                </c:pt>
              </c:numCache>
            </c:numRef>
          </c:val>
          <c:smooth val="0"/>
        </c:ser>
        <c:dLbls>
          <c:showLegendKey val="0"/>
          <c:showVal val="0"/>
          <c:showCatName val="0"/>
          <c:showSerName val="0"/>
          <c:showPercent val="0"/>
          <c:showBubbleSize val="0"/>
        </c:dLbls>
        <c:marker val="1"/>
        <c:smooth val="0"/>
        <c:axId val="113067904"/>
        <c:axId val="113074560"/>
      </c:lineChart>
      <c:dateAx>
        <c:axId val="113067904"/>
        <c:scaling>
          <c:orientation val="minMax"/>
        </c:scaling>
        <c:delete val="1"/>
        <c:axPos val="b"/>
        <c:numFmt formatCode="ge" sourceLinked="1"/>
        <c:majorTickMark val="none"/>
        <c:minorTickMark val="none"/>
        <c:tickLblPos val="none"/>
        <c:crossAx val="113074560"/>
        <c:crosses val="autoZero"/>
        <c:auto val="1"/>
        <c:lblOffset val="100"/>
        <c:baseTimeUnit val="years"/>
      </c:dateAx>
      <c:valAx>
        <c:axId val="113074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067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111.73</c:v>
                </c:pt>
                <c:pt idx="1">
                  <c:v>118.28</c:v>
                </c:pt>
                <c:pt idx="2">
                  <c:v>109.32</c:v>
                </c:pt>
                <c:pt idx="3">
                  <c:v>106.28</c:v>
                </c:pt>
                <c:pt idx="4">
                  <c:v>112.23</c:v>
                </c:pt>
              </c:numCache>
            </c:numRef>
          </c:val>
        </c:ser>
        <c:dLbls>
          <c:showLegendKey val="0"/>
          <c:showVal val="0"/>
          <c:showCatName val="0"/>
          <c:showSerName val="0"/>
          <c:showPercent val="0"/>
          <c:showBubbleSize val="0"/>
        </c:dLbls>
        <c:gapWidth val="150"/>
        <c:axId val="113940736"/>
        <c:axId val="113955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71.510000000000005</c:v>
                </c:pt>
                <c:pt idx="1">
                  <c:v>68.61</c:v>
                </c:pt>
                <c:pt idx="2">
                  <c:v>70.760000000000005</c:v>
                </c:pt>
                <c:pt idx="3">
                  <c:v>71.66</c:v>
                </c:pt>
                <c:pt idx="4">
                  <c:v>73.06</c:v>
                </c:pt>
              </c:numCache>
            </c:numRef>
          </c:val>
          <c:smooth val="0"/>
        </c:ser>
        <c:dLbls>
          <c:showLegendKey val="0"/>
          <c:showVal val="0"/>
          <c:showCatName val="0"/>
          <c:showSerName val="0"/>
          <c:showPercent val="0"/>
          <c:showBubbleSize val="0"/>
        </c:dLbls>
        <c:marker val="1"/>
        <c:smooth val="0"/>
        <c:axId val="113940736"/>
        <c:axId val="113955968"/>
      </c:lineChart>
      <c:dateAx>
        <c:axId val="113940736"/>
        <c:scaling>
          <c:orientation val="minMax"/>
        </c:scaling>
        <c:delete val="1"/>
        <c:axPos val="b"/>
        <c:numFmt formatCode="ge" sourceLinked="1"/>
        <c:majorTickMark val="none"/>
        <c:minorTickMark val="none"/>
        <c:tickLblPos val="none"/>
        <c:crossAx val="113955968"/>
        <c:crosses val="autoZero"/>
        <c:auto val="1"/>
        <c:lblOffset val="100"/>
        <c:baseTimeUnit val="years"/>
      </c:dateAx>
      <c:valAx>
        <c:axId val="113955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940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6189440"/>
        <c:axId val="116249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6189440"/>
        <c:axId val="116249344"/>
      </c:lineChart>
      <c:dateAx>
        <c:axId val="116189440"/>
        <c:scaling>
          <c:orientation val="minMax"/>
        </c:scaling>
        <c:delete val="1"/>
        <c:axPos val="b"/>
        <c:numFmt formatCode="ge" sourceLinked="1"/>
        <c:majorTickMark val="none"/>
        <c:minorTickMark val="none"/>
        <c:tickLblPos val="none"/>
        <c:crossAx val="116249344"/>
        <c:crosses val="autoZero"/>
        <c:auto val="1"/>
        <c:lblOffset val="100"/>
        <c:baseTimeUnit val="years"/>
      </c:dateAx>
      <c:valAx>
        <c:axId val="116249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6189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8199424"/>
        <c:axId val="98217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8199424"/>
        <c:axId val="98217984"/>
      </c:lineChart>
      <c:dateAx>
        <c:axId val="98199424"/>
        <c:scaling>
          <c:orientation val="minMax"/>
        </c:scaling>
        <c:delete val="1"/>
        <c:axPos val="b"/>
        <c:numFmt formatCode="ge" sourceLinked="1"/>
        <c:majorTickMark val="none"/>
        <c:minorTickMark val="none"/>
        <c:tickLblPos val="none"/>
        <c:crossAx val="98217984"/>
        <c:crosses val="autoZero"/>
        <c:auto val="1"/>
        <c:lblOffset val="100"/>
        <c:baseTimeUnit val="years"/>
      </c:dateAx>
      <c:valAx>
        <c:axId val="98217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199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8227712"/>
        <c:axId val="98229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8227712"/>
        <c:axId val="98229632"/>
      </c:lineChart>
      <c:dateAx>
        <c:axId val="98227712"/>
        <c:scaling>
          <c:orientation val="minMax"/>
        </c:scaling>
        <c:delete val="1"/>
        <c:axPos val="b"/>
        <c:numFmt formatCode="ge" sourceLinked="1"/>
        <c:majorTickMark val="none"/>
        <c:minorTickMark val="none"/>
        <c:tickLblPos val="none"/>
        <c:crossAx val="98229632"/>
        <c:crosses val="autoZero"/>
        <c:auto val="1"/>
        <c:lblOffset val="100"/>
        <c:baseTimeUnit val="years"/>
      </c:dateAx>
      <c:valAx>
        <c:axId val="98229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227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8239616"/>
        <c:axId val="98241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8239616"/>
        <c:axId val="98241536"/>
      </c:lineChart>
      <c:dateAx>
        <c:axId val="98239616"/>
        <c:scaling>
          <c:orientation val="minMax"/>
        </c:scaling>
        <c:delete val="1"/>
        <c:axPos val="b"/>
        <c:numFmt formatCode="ge" sourceLinked="1"/>
        <c:majorTickMark val="none"/>
        <c:minorTickMark val="none"/>
        <c:tickLblPos val="none"/>
        <c:crossAx val="98241536"/>
        <c:crosses val="autoZero"/>
        <c:auto val="1"/>
        <c:lblOffset val="100"/>
        <c:baseTimeUnit val="years"/>
      </c:dateAx>
      <c:valAx>
        <c:axId val="98241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239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116.06</c:v>
                </c:pt>
                <c:pt idx="1">
                  <c:v>92.85</c:v>
                </c:pt>
                <c:pt idx="2">
                  <c:v>65.760000000000005</c:v>
                </c:pt>
                <c:pt idx="3">
                  <c:v>44</c:v>
                </c:pt>
                <c:pt idx="4">
                  <c:v>227.67</c:v>
                </c:pt>
              </c:numCache>
            </c:numRef>
          </c:val>
        </c:ser>
        <c:dLbls>
          <c:showLegendKey val="0"/>
          <c:showVal val="0"/>
          <c:showCatName val="0"/>
          <c:showSerName val="0"/>
          <c:showPercent val="0"/>
          <c:showBubbleSize val="0"/>
        </c:dLbls>
        <c:gapWidth val="150"/>
        <c:axId val="98255616"/>
        <c:axId val="98257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1450.45</c:v>
                </c:pt>
                <c:pt idx="1">
                  <c:v>1442.51</c:v>
                </c:pt>
                <c:pt idx="2">
                  <c:v>1496.15</c:v>
                </c:pt>
                <c:pt idx="3">
                  <c:v>1462.56</c:v>
                </c:pt>
                <c:pt idx="4">
                  <c:v>1486.62</c:v>
                </c:pt>
              </c:numCache>
            </c:numRef>
          </c:val>
          <c:smooth val="0"/>
        </c:ser>
        <c:dLbls>
          <c:showLegendKey val="0"/>
          <c:showVal val="0"/>
          <c:showCatName val="0"/>
          <c:showSerName val="0"/>
          <c:showPercent val="0"/>
          <c:showBubbleSize val="0"/>
        </c:dLbls>
        <c:marker val="1"/>
        <c:smooth val="0"/>
        <c:axId val="98255616"/>
        <c:axId val="98257536"/>
      </c:lineChart>
      <c:dateAx>
        <c:axId val="98255616"/>
        <c:scaling>
          <c:orientation val="minMax"/>
        </c:scaling>
        <c:delete val="1"/>
        <c:axPos val="b"/>
        <c:numFmt formatCode="ge" sourceLinked="1"/>
        <c:majorTickMark val="none"/>
        <c:minorTickMark val="none"/>
        <c:tickLblPos val="none"/>
        <c:crossAx val="98257536"/>
        <c:crosses val="autoZero"/>
        <c:auto val="1"/>
        <c:lblOffset val="100"/>
        <c:baseTimeUnit val="years"/>
      </c:dateAx>
      <c:valAx>
        <c:axId val="98257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255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35.49</c:v>
                </c:pt>
                <c:pt idx="1">
                  <c:v>34.380000000000003</c:v>
                </c:pt>
                <c:pt idx="2">
                  <c:v>37.700000000000003</c:v>
                </c:pt>
                <c:pt idx="3">
                  <c:v>32.81</c:v>
                </c:pt>
                <c:pt idx="4">
                  <c:v>35.26</c:v>
                </c:pt>
              </c:numCache>
            </c:numRef>
          </c:val>
        </c:ser>
        <c:dLbls>
          <c:showLegendKey val="0"/>
          <c:showVal val="0"/>
          <c:showCatName val="0"/>
          <c:showSerName val="0"/>
          <c:showPercent val="0"/>
          <c:showBubbleSize val="0"/>
        </c:dLbls>
        <c:gapWidth val="150"/>
        <c:axId val="98271616"/>
        <c:axId val="98273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33.96</c:v>
                </c:pt>
                <c:pt idx="1">
                  <c:v>33.299999999999997</c:v>
                </c:pt>
                <c:pt idx="2">
                  <c:v>33.01</c:v>
                </c:pt>
                <c:pt idx="3">
                  <c:v>32.39</c:v>
                </c:pt>
                <c:pt idx="4">
                  <c:v>24.39</c:v>
                </c:pt>
              </c:numCache>
            </c:numRef>
          </c:val>
          <c:smooth val="0"/>
        </c:ser>
        <c:dLbls>
          <c:showLegendKey val="0"/>
          <c:showVal val="0"/>
          <c:showCatName val="0"/>
          <c:showSerName val="0"/>
          <c:showPercent val="0"/>
          <c:showBubbleSize val="0"/>
        </c:dLbls>
        <c:marker val="1"/>
        <c:smooth val="0"/>
        <c:axId val="98271616"/>
        <c:axId val="98273536"/>
      </c:lineChart>
      <c:dateAx>
        <c:axId val="98271616"/>
        <c:scaling>
          <c:orientation val="minMax"/>
        </c:scaling>
        <c:delete val="1"/>
        <c:axPos val="b"/>
        <c:numFmt formatCode="ge" sourceLinked="1"/>
        <c:majorTickMark val="none"/>
        <c:minorTickMark val="none"/>
        <c:tickLblPos val="none"/>
        <c:crossAx val="98273536"/>
        <c:crosses val="autoZero"/>
        <c:auto val="1"/>
        <c:lblOffset val="100"/>
        <c:baseTimeUnit val="years"/>
      </c:dateAx>
      <c:valAx>
        <c:axId val="98273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271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214.39</c:v>
                </c:pt>
                <c:pt idx="1">
                  <c:v>224.96</c:v>
                </c:pt>
                <c:pt idx="2">
                  <c:v>206.52</c:v>
                </c:pt>
                <c:pt idx="3">
                  <c:v>242.79</c:v>
                </c:pt>
                <c:pt idx="4">
                  <c:v>228.02</c:v>
                </c:pt>
              </c:numCache>
            </c:numRef>
          </c:val>
        </c:ser>
        <c:dLbls>
          <c:showLegendKey val="0"/>
          <c:showVal val="0"/>
          <c:showCatName val="0"/>
          <c:showSerName val="0"/>
          <c:showPercent val="0"/>
          <c:showBubbleSize val="0"/>
        </c:dLbls>
        <c:gapWidth val="150"/>
        <c:axId val="98291712"/>
        <c:axId val="98293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512.74</c:v>
                </c:pt>
                <c:pt idx="1">
                  <c:v>526.57000000000005</c:v>
                </c:pt>
                <c:pt idx="2">
                  <c:v>523.08000000000004</c:v>
                </c:pt>
                <c:pt idx="3">
                  <c:v>530.83000000000004</c:v>
                </c:pt>
                <c:pt idx="4">
                  <c:v>734.18</c:v>
                </c:pt>
              </c:numCache>
            </c:numRef>
          </c:val>
          <c:smooth val="0"/>
        </c:ser>
        <c:dLbls>
          <c:showLegendKey val="0"/>
          <c:showVal val="0"/>
          <c:showCatName val="0"/>
          <c:showSerName val="0"/>
          <c:showPercent val="0"/>
          <c:showBubbleSize val="0"/>
        </c:dLbls>
        <c:marker val="1"/>
        <c:smooth val="0"/>
        <c:axId val="98291712"/>
        <c:axId val="98293632"/>
      </c:lineChart>
      <c:dateAx>
        <c:axId val="98291712"/>
        <c:scaling>
          <c:orientation val="minMax"/>
        </c:scaling>
        <c:delete val="1"/>
        <c:axPos val="b"/>
        <c:numFmt formatCode="ge" sourceLinked="1"/>
        <c:majorTickMark val="none"/>
        <c:minorTickMark val="none"/>
        <c:tickLblPos val="none"/>
        <c:crossAx val="98293632"/>
        <c:crosses val="autoZero"/>
        <c:auto val="1"/>
        <c:lblOffset val="100"/>
        <c:baseTimeUnit val="years"/>
      </c:dateAx>
      <c:valAx>
        <c:axId val="98293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291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61.44</c:v>
                </c:pt>
                <c:pt idx="1">
                  <c:v>57.37</c:v>
                </c:pt>
                <c:pt idx="2">
                  <c:v>58.59</c:v>
                </c:pt>
                <c:pt idx="3">
                  <c:v>57.66</c:v>
                </c:pt>
                <c:pt idx="4">
                  <c:v>57.3</c:v>
                </c:pt>
              </c:numCache>
            </c:numRef>
          </c:val>
        </c:ser>
        <c:dLbls>
          <c:showLegendKey val="0"/>
          <c:showVal val="0"/>
          <c:showCatName val="0"/>
          <c:showSerName val="0"/>
          <c:showPercent val="0"/>
          <c:showBubbleSize val="0"/>
        </c:dLbls>
        <c:gapWidth val="150"/>
        <c:axId val="98311552"/>
        <c:axId val="98317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51.56</c:v>
                </c:pt>
                <c:pt idx="1">
                  <c:v>50.66</c:v>
                </c:pt>
                <c:pt idx="2">
                  <c:v>51.11</c:v>
                </c:pt>
                <c:pt idx="3">
                  <c:v>50.49</c:v>
                </c:pt>
                <c:pt idx="4">
                  <c:v>48.36</c:v>
                </c:pt>
              </c:numCache>
            </c:numRef>
          </c:val>
          <c:smooth val="0"/>
        </c:ser>
        <c:dLbls>
          <c:showLegendKey val="0"/>
          <c:showVal val="0"/>
          <c:showCatName val="0"/>
          <c:showSerName val="0"/>
          <c:showPercent val="0"/>
          <c:showBubbleSize val="0"/>
        </c:dLbls>
        <c:marker val="1"/>
        <c:smooth val="0"/>
        <c:axId val="98311552"/>
        <c:axId val="98317824"/>
      </c:lineChart>
      <c:dateAx>
        <c:axId val="98311552"/>
        <c:scaling>
          <c:orientation val="minMax"/>
        </c:scaling>
        <c:delete val="1"/>
        <c:axPos val="b"/>
        <c:numFmt formatCode="ge" sourceLinked="1"/>
        <c:majorTickMark val="none"/>
        <c:minorTickMark val="none"/>
        <c:tickLblPos val="none"/>
        <c:crossAx val="98317824"/>
        <c:crosses val="autoZero"/>
        <c:auto val="1"/>
        <c:lblOffset val="100"/>
        <c:baseTimeUnit val="years"/>
      </c:dateAx>
      <c:valAx>
        <c:axId val="98317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311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93.37</c:v>
                </c:pt>
                <c:pt idx="1">
                  <c:v>95.88</c:v>
                </c:pt>
                <c:pt idx="2">
                  <c:v>92.98</c:v>
                </c:pt>
                <c:pt idx="3">
                  <c:v>93.37</c:v>
                </c:pt>
                <c:pt idx="4">
                  <c:v>94.08</c:v>
                </c:pt>
              </c:numCache>
            </c:numRef>
          </c:val>
        </c:ser>
        <c:dLbls>
          <c:showLegendKey val="0"/>
          <c:showVal val="0"/>
          <c:showCatName val="0"/>
          <c:showSerName val="0"/>
          <c:showPercent val="0"/>
          <c:showBubbleSize val="0"/>
        </c:dLbls>
        <c:gapWidth val="150"/>
        <c:axId val="98360320"/>
        <c:axId val="100074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75.58</c:v>
                </c:pt>
                <c:pt idx="1">
                  <c:v>74.13</c:v>
                </c:pt>
                <c:pt idx="2">
                  <c:v>74.16</c:v>
                </c:pt>
                <c:pt idx="3">
                  <c:v>74.209999999999994</c:v>
                </c:pt>
                <c:pt idx="4">
                  <c:v>75.239999999999995</c:v>
                </c:pt>
              </c:numCache>
            </c:numRef>
          </c:val>
          <c:smooth val="0"/>
        </c:ser>
        <c:dLbls>
          <c:showLegendKey val="0"/>
          <c:showVal val="0"/>
          <c:showCatName val="0"/>
          <c:showSerName val="0"/>
          <c:showPercent val="0"/>
          <c:showBubbleSize val="0"/>
        </c:dLbls>
        <c:marker val="1"/>
        <c:smooth val="0"/>
        <c:axId val="98360320"/>
        <c:axId val="100074624"/>
      </c:lineChart>
      <c:dateAx>
        <c:axId val="98360320"/>
        <c:scaling>
          <c:orientation val="minMax"/>
        </c:scaling>
        <c:delete val="1"/>
        <c:axPos val="b"/>
        <c:numFmt formatCode="ge" sourceLinked="1"/>
        <c:majorTickMark val="none"/>
        <c:minorTickMark val="none"/>
        <c:tickLblPos val="none"/>
        <c:crossAx val="100074624"/>
        <c:crosses val="autoZero"/>
        <c:auto val="1"/>
        <c:lblOffset val="100"/>
        <c:baseTimeUnit val="years"/>
      </c:dateAx>
      <c:valAx>
        <c:axId val="100074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360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5C5551-6BC5-448F-A607-3D12B8B59C7F}" type="TxLink">
            <a:rPr kumimoji="1" lang="en-US" altLang="en-US" sz="900" b="0" i="0" u="none" strike="noStrike">
              <a:solidFill>
                <a:srgbClr val="000000"/>
              </a:solidFill>
              <a:latin typeface="ＭＳ ゴシック" pitchFamily="49" charset="-128"/>
              <a:ea typeface="ＭＳ ゴシック" pitchFamily="49" charset="-128"/>
            </a:rPr>
            <a:pPr algn="r"/>
            <a:t>【76.03】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A7864B-ACF3-481F-B050-61B73191253B}" type="TxLink">
            <a:rPr kumimoji="1" lang="en-US" altLang="en-US" sz="900" b="0" i="0" u="none" strike="noStrike">
              <a:solidFill>
                <a:srgbClr val="000000"/>
              </a:solidFill>
              <a:latin typeface="ＭＳ ゴシック" pitchFamily="49" charset="-128"/>
              <a:ea typeface="ＭＳ ゴシック" pitchFamily="49" charset="-128"/>
            </a:rPr>
            <a:pPr algn="r"/>
            <a:t>【1,239.32】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EA00AD4-712F-48B4-8AC6-D165EE501A5A}" type="TxLink">
            <a:rPr kumimoji="1" lang="en-US" altLang="en-US" sz="900" b="0" i="0" u="none" strike="noStrike">
              <a:solidFill>
                <a:srgbClr val="000000"/>
              </a:solidFill>
              <a:latin typeface="ＭＳ ゴシック" pitchFamily="49" charset="-128"/>
              <a:ea typeface="ＭＳ ゴシック" pitchFamily="49" charset="-128"/>
            </a:rPr>
            <a:pPr algn="r"/>
            <a:t>【75.39】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36CBBAC-41F3-4693-A3B2-EDF36D77586E}" type="TxLink">
            <a:rPr kumimoji="1" lang="en-US" altLang="en-US" sz="900" b="0" i="0" u="none" strike="noStrike">
              <a:solidFill>
                <a:srgbClr val="000000"/>
              </a:solidFill>
              <a:latin typeface="ＭＳ ゴシック" pitchFamily="49" charset="-128"/>
              <a:ea typeface="ＭＳ ゴシック" pitchFamily="49" charset="-128"/>
            </a:rPr>
            <a:pPr algn="r"/>
            <a:t>【58.19】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416C90C-C1F4-4DC9-ABA9-4A5B4038DED3}" type="TxLink">
            <a:rPr kumimoji="1" lang="en-US" altLang="en-US" sz="900" b="0" i="0" u="none" strike="noStrike">
              <a:solidFill>
                <a:srgbClr val="000000"/>
              </a:solidFill>
              <a:latin typeface="ＭＳ ゴシック" pitchFamily="49" charset="-128"/>
              <a:ea typeface="ＭＳ ゴシック" pitchFamily="49" charset="-128"/>
            </a:rPr>
            <a:pPr algn="r"/>
            <a:t>【476.46】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73F2C93-BBF4-47A9-AB7E-81D1582D3EDB}" type="TxLink">
            <a:rPr kumimoji="1" lang="en-US" altLang="en-US" sz="900" b="0" i="0" u="none" strike="noStrike">
              <a:solidFill>
                <a:srgbClr val="000000"/>
              </a:solidFill>
              <a:latin typeface="ＭＳ ゴシック" pitchFamily="49" charset="-128"/>
              <a:ea typeface="ＭＳ ゴシック" pitchFamily="49" charset="-128"/>
            </a:rPr>
            <a:pPr algn="r"/>
            <a:t>【36.33】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C584A1D-6D2A-4B72-85F2-F54367919097}" type="TxLink">
            <a:rPr kumimoji="1" lang="en-US" altLang="en-US" sz="900" b="0" i="0" u="none" strike="noStrike">
              <a:solidFill>
                <a:srgbClr val="000000"/>
              </a:solidFill>
              <a:latin typeface="ＭＳ ゴシック" pitchFamily="49" charset="-128"/>
              <a:ea typeface="ＭＳ ゴシック" pitchFamily="49" charset="-128"/>
            </a:rPr>
            <a:pPr algn="r"/>
            <a:t>【0.74】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X7" zoomScale="80" zoomScaleNormal="8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7" t="str">
        <f>データ!H6</f>
        <v>和歌山県　白浜町</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7"/>
      <c r="AE6" s="77"/>
      <c r="AF6" s="77"/>
      <c r="AG6" s="7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8" t="s">
        <v>1</v>
      </c>
      <c r="C7" s="79"/>
      <c r="D7" s="79"/>
      <c r="E7" s="79"/>
      <c r="F7" s="79"/>
      <c r="G7" s="79"/>
      <c r="H7" s="79"/>
      <c r="I7" s="80"/>
      <c r="J7" s="78" t="s">
        <v>2</v>
      </c>
      <c r="K7" s="79"/>
      <c r="L7" s="79"/>
      <c r="M7" s="79"/>
      <c r="N7" s="79"/>
      <c r="O7" s="79"/>
      <c r="P7" s="79"/>
      <c r="Q7" s="80"/>
      <c r="R7" s="78" t="s">
        <v>3</v>
      </c>
      <c r="S7" s="79"/>
      <c r="T7" s="79"/>
      <c r="U7" s="79"/>
      <c r="V7" s="79"/>
      <c r="W7" s="79"/>
      <c r="X7" s="79"/>
      <c r="Y7" s="80"/>
      <c r="Z7" s="78" t="s">
        <v>4</v>
      </c>
      <c r="AA7" s="79"/>
      <c r="AB7" s="79"/>
      <c r="AC7" s="79"/>
      <c r="AD7" s="79"/>
      <c r="AE7" s="79"/>
      <c r="AF7" s="79"/>
      <c r="AG7" s="80"/>
      <c r="AH7" s="3"/>
      <c r="AI7" s="78" t="s">
        <v>5</v>
      </c>
      <c r="AJ7" s="79"/>
      <c r="AK7" s="79"/>
      <c r="AL7" s="79"/>
      <c r="AM7" s="79"/>
      <c r="AN7" s="79"/>
      <c r="AO7" s="79"/>
      <c r="AP7" s="80"/>
      <c r="AQ7" s="67" t="s">
        <v>6</v>
      </c>
      <c r="AR7" s="67"/>
      <c r="AS7" s="67"/>
      <c r="AT7" s="67"/>
      <c r="AU7" s="67"/>
      <c r="AV7" s="67"/>
      <c r="AW7" s="67"/>
      <c r="AX7" s="67"/>
      <c r="AY7" s="67" t="s">
        <v>7</v>
      </c>
      <c r="AZ7" s="67"/>
      <c r="BA7" s="67"/>
      <c r="BB7" s="67"/>
      <c r="BC7" s="67"/>
      <c r="BD7" s="67"/>
      <c r="BE7" s="67"/>
      <c r="BF7" s="67"/>
      <c r="BG7" s="3"/>
      <c r="BH7" s="3"/>
      <c r="BI7" s="3"/>
      <c r="BJ7" s="3"/>
      <c r="BK7" s="3"/>
      <c r="BL7" s="4" t="s">
        <v>8</v>
      </c>
      <c r="BM7" s="5"/>
      <c r="BN7" s="5"/>
      <c r="BO7" s="5"/>
      <c r="BP7" s="5"/>
      <c r="BQ7" s="5"/>
      <c r="BR7" s="5"/>
      <c r="BS7" s="5"/>
      <c r="BT7" s="5"/>
      <c r="BU7" s="5"/>
      <c r="BV7" s="5"/>
      <c r="BW7" s="5"/>
      <c r="BX7" s="5"/>
      <c r="BY7" s="6"/>
    </row>
    <row r="8" spans="1:78" ht="18.75" customHeight="1">
      <c r="A8" s="2"/>
      <c r="B8" s="70" t="str">
        <f>データ!I6</f>
        <v>法非適用</v>
      </c>
      <c r="C8" s="71"/>
      <c r="D8" s="71"/>
      <c r="E8" s="71"/>
      <c r="F8" s="71"/>
      <c r="G8" s="71"/>
      <c r="H8" s="71"/>
      <c r="I8" s="72"/>
      <c r="J8" s="70" t="str">
        <f>データ!J6</f>
        <v>水道事業</v>
      </c>
      <c r="K8" s="71"/>
      <c r="L8" s="71"/>
      <c r="M8" s="71"/>
      <c r="N8" s="71"/>
      <c r="O8" s="71"/>
      <c r="P8" s="71"/>
      <c r="Q8" s="72"/>
      <c r="R8" s="70" t="str">
        <f>データ!K6</f>
        <v>簡易水道事業</v>
      </c>
      <c r="S8" s="71"/>
      <c r="T8" s="71"/>
      <c r="U8" s="71"/>
      <c r="V8" s="71"/>
      <c r="W8" s="71"/>
      <c r="X8" s="71"/>
      <c r="Y8" s="72"/>
      <c r="Z8" s="70" t="str">
        <f>データ!L6</f>
        <v>D4</v>
      </c>
      <c r="AA8" s="71"/>
      <c r="AB8" s="71"/>
      <c r="AC8" s="71"/>
      <c r="AD8" s="71"/>
      <c r="AE8" s="71"/>
      <c r="AF8" s="71"/>
      <c r="AG8" s="72"/>
      <c r="AH8" s="3"/>
      <c r="AI8" s="73">
        <f>データ!Q6</f>
        <v>22587</v>
      </c>
      <c r="AJ8" s="74"/>
      <c r="AK8" s="74"/>
      <c r="AL8" s="74"/>
      <c r="AM8" s="74"/>
      <c r="AN8" s="74"/>
      <c r="AO8" s="74"/>
      <c r="AP8" s="75"/>
      <c r="AQ8" s="56">
        <f>データ!R6</f>
        <v>200.96</v>
      </c>
      <c r="AR8" s="56"/>
      <c r="AS8" s="56"/>
      <c r="AT8" s="56"/>
      <c r="AU8" s="56"/>
      <c r="AV8" s="56"/>
      <c r="AW8" s="56"/>
      <c r="AX8" s="56"/>
      <c r="AY8" s="56">
        <f>データ!S6</f>
        <v>112.4</v>
      </c>
      <c r="AZ8" s="56"/>
      <c r="BA8" s="56"/>
      <c r="BB8" s="56"/>
      <c r="BC8" s="56"/>
      <c r="BD8" s="56"/>
      <c r="BE8" s="56"/>
      <c r="BF8" s="56"/>
      <c r="BG8" s="3"/>
      <c r="BH8" s="3"/>
      <c r="BI8" s="3"/>
      <c r="BJ8" s="3"/>
      <c r="BK8" s="3"/>
      <c r="BL8" s="65" t="s">
        <v>9</v>
      </c>
      <c r="BM8" s="66"/>
      <c r="BN8" s="7" t="s">
        <v>10</v>
      </c>
      <c r="BO8" s="8"/>
      <c r="BP8" s="8"/>
      <c r="BQ8" s="8"/>
      <c r="BR8" s="8"/>
      <c r="BS8" s="8"/>
      <c r="BT8" s="8"/>
      <c r="BU8" s="8"/>
      <c r="BV8" s="8"/>
      <c r="BW8" s="8"/>
      <c r="BX8" s="8"/>
      <c r="BY8" s="9"/>
    </row>
    <row r="9" spans="1:78" ht="18.75" customHeight="1">
      <c r="A9" s="2"/>
      <c r="B9" s="67" t="s">
        <v>11</v>
      </c>
      <c r="C9" s="67"/>
      <c r="D9" s="67"/>
      <c r="E9" s="67"/>
      <c r="F9" s="67"/>
      <c r="G9" s="67"/>
      <c r="H9" s="67"/>
      <c r="I9" s="67"/>
      <c r="J9" s="67" t="s">
        <v>12</v>
      </c>
      <c r="K9" s="67"/>
      <c r="L9" s="67"/>
      <c r="M9" s="67"/>
      <c r="N9" s="67"/>
      <c r="O9" s="67"/>
      <c r="P9" s="67"/>
      <c r="Q9" s="67"/>
      <c r="R9" s="67" t="s">
        <v>13</v>
      </c>
      <c r="S9" s="67"/>
      <c r="T9" s="67"/>
      <c r="U9" s="67"/>
      <c r="V9" s="67"/>
      <c r="W9" s="67"/>
      <c r="X9" s="67"/>
      <c r="Y9" s="67"/>
      <c r="Z9" s="67" t="s">
        <v>14</v>
      </c>
      <c r="AA9" s="67"/>
      <c r="AB9" s="67"/>
      <c r="AC9" s="67"/>
      <c r="AD9" s="67"/>
      <c r="AE9" s="67"/>
      <c r="AF9" s="67"/>
      <c r="AG9" s="67"/>
      <c r="AH9" s="3"/>
      <c r="AI9" s="67" t="s">
        <v>15</v>
      </c>
      <c r="AJ9" s="67"/>
      <c r="AK9" s="67"/>
      <c r="AL9" s="67"/>
      <c r="AM9" s="67"/>
      <c r="AN9" s="67"/>
      <c r="AO9" s="67"/>
      <c r="AP9" s="67"/>
      <c r="AQ9" s="67" t="s">
        <v>16</v>
      </c>
      <c r="AR9" s="67"/>
      <c r="AS9" s="67"/>
      <c r="AT9" s="67"/>
      <c r="AU9" s="67"/>
      <c r="AV9" s="67"/>
      <c r="AW9" s="67"/>
      <c r="AX9" s="67"/>
      <c r="AY9" s="67" t="s">
        <v>17</v>
      </c>
      <c r="AZ9" s="67"/>
      <c r="BA9" s="67"/>
      <c r="BB9" s="67"/>
      <c r="BC9" s="67"/>
      <c r="BD9" s="67"/>
      <c r="BE9" s="67"/>
      <c r="BF9" s="67"/>
      <c r="BG9" s="3"/>
      <c r="BH9" s="3"/>
      <c r="BI9" s="3"/>
      <c r="BJ9" s="3"/>
      <c r="BK9" s="3"/>
      <c r="BL9" s="68" t="s">
        <v>18</v>
      </c>
      <c r="BM9" s="69"/>
      <c r="BN9" s="10" t="s">
        <v>19</v>
      </c>
      <c r="BO9" s="11"/>
      <c r="BP9" s="11"/>
      <c r="BQ9" s="11"/>
      <c r="BR9" s="11"/>
      <c r="BS9" s="11"/>
      <c r="BT9" s="11"/>
      <c r="BU9" s="11"/>
      <c r="BV9" s="11"/>
      <c r="BW9" s="11"/>
      <c r="BX9" s="11"/>
      <c r="BY9" s="12"/>
    </row>
    <row r="10" spans="1:78" ht="18.75" customHeight="1">
      <c r="A10" s="2"/>
      <c r="B10" s="56" t="str">
        <f>データ!M6</f>
        <v>-</v>
      </c>
      <c r="C10" s="56"/>
      <c r="D10" s="56"/>
      <c r="E10" s="56"/>
      <c r="F10" s="56"/>
      <c r="G10" s="56"/>
      <c r="H10" s="56"/>
      <c r="I10" s="56"/>
      <c r="J10" s="56" t="str">
        <f>データ!N6</f>
        <v>該当数値なし</v>
      </c>
      <c r="K10" s="56"/>
      <c r="L10" s="56"/>
      <c r="M10" s="56"/>
      <c r="N10" s="56"/>
      <c r="O10" s="56"/>
      <c r="P10" s="56"/>
      <c r="Q10" s="56"/>
      <c r="R10" s="56">
        <f>データ!O6</f>
        <v>4.78</v>
      </c>
      <c r="S10" s="56"/>
      <c r="T10" s="56"/>
      <c r="U10" s="56"/>
      <c r="V10" s="56"/>
      <c r="W10" s="56"/>
      <c r="X10" s="56"/>
      <c r="Y10" s="56"/>
      <c r="Z10" s="64">
        <f>データ!P6</f>
        <v>1382</v>
      </c>
      <c r="AA10" s="64"/>
      <c r="AB10" s="64"/>
      <c r="AC10" s="64"/>
      <c r="AD10" s="64"/>
      <c r="AE10" s="64"/>
      <c r="AF10" s="64"/>
      <c r="AG10" s="64"/>
      <c r="AH10" s="2"/>
      <c r="AI10" s="64">
        <f>データ!T6</f>
        <v>1075</v>
      </c>
      <c r="AJ10" s="64"/>
      <c r="AK10" s="64"/>
      <c r="AL10" s="64"/>
      <c r="AM10" s="64"/>
      <c r="AN10" s="64"/>
      <c r="AO10" s="64"/>
      <c r="AP10" s="64"/>
      <c r="AQ10" s="56">
        <f>データ!U6</f>
        <v>17.54</v>
      </c>
      <c r="AR10" s="56"/>
      <c r="AS10" s="56"/>
      <c r="AT10" s="56"/>
      <c r="AU10" s="56"/>
      <c r="AV10" s="56"/>
      <c r="AW10" s="56"/>
      <c r="AX10" s="56"/>
      <c r="AY10" s="56">
        <f>データ!V6</f>
        <v>61.29</v>
      </c>
      <c r="AZ10" s="56"/>
      <c r="BA10" s="56"/>
      <c r="BB10" s="56"/>
      <c r="BC10" s="56"/>
      <c r="BD10" s="56"/>
      <c r="BE10" s="56"/>
      <c r="BF10" s="56"/>
      <c r="BG10" s="3"/>
      <c r="BH10" s="3"/>
      <c r="BI10" s="3"/>
      <c r="BJ10" s="2"/>
      <c r="BK10" s="2"/>
      <c r="BL10" s="57" t="s">
        <v>20</v>
      </c>
      <c r="BM10" s="58"/>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22</v>
      </c>
      <c r="BM11" s="59"/>
      <c r="BN11" s="59"/>
      <c r="BO11" s="59"/>
      <c r="BP11" s="59"/>
      <c r="BQ11" s="59"/>
      <c r="BR11" s="59"/>
      <c r="BS11" s="59"/>
      <c r="BT11" s="59"/>
      <c r="BU11" s="59"/>
      <c r="BV11" s="59"/>
      <c r="BW11" s="59"/>
      <c r="BX11" s="59"/>
      <c r="BY11" s="59"/>
      <c r="BZ11" s="59"/>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c r="A14" s="2"/>
      <c r="B14" s="61" t="s">
        <v>23</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0" t="s">
        <v>24</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106</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25</v>
      </c>
      <c r="D34" s="52"/>
      <c r="E34" s="52"/>
      <c r="F34" s="52"/>
      <c r="G34" s="52"/>
      <c r="H34" s="52"/>
      <c r="I34" s="52"/>
      <c r="J34" s="52"/>
      <c r="K34" s="52"/>
      <c r="L34" s="52"/>
      <c r="M34" s="52"/>
      <c r="N34" s="52"/>
      <c r="O34" s="52"/>
      <c r="P34" s="52"/>
      <c r="Q34" s="19"/>
      <c r="R34" s="52" t="s">
        <v>26</v>
      </c>
      <c r="S34" s="52"/>
      <c r="T34" s="52"/>
      <c r="U34" s="52"/>
      <c r="V34" s="52"/>
      <c r="W34" s="52"/>
      <c r="X34" s="52"/>
      <c r="Y34" s="52"/>
      <c r="Z34" s="52"/>
      <c r="AA34" s="52"/>
      <c r="AB34" s="52"/>
      <c r="AC34" s="52"/>
      <c r="AD34" s="52"/>
      <c r="AE34" s="52"/>
      <c r="AF34" s="19"/>
      <c r="AG34" s="52" t="s">
        <v>27</v>
      </c>
      <c r="AH34" s="52"/>
      <c r="AI34" s="52"/>
      <c r="AJ34" s="52"/>
      <c r="AK34" s="52"/>
      <c r="AL34" s="52"/>
      <c r="AM34" s="52"/>
      <c r="AN34" s="52"/>
      <c r="AO34" s="52"/>
      <c r="AP34" s="52"/>
      <c r="AQ34" s="52"/>
      <c r="AR34" s="52"/>
      <c r="AS34" s="52"/>
      <c r="AT34" s="52"/>
      <c r="AU34" s="19"/>
      <c r="AV34" s="52" t="s">
        <v>28</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29</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105</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30</v>
      </c>
      <c r="D56" s="52"/>
      <c r="E56" s="52"/>
      <c r="F56" s="52"/>
      <c r="G56" s="52"/>
      <c r="H56" s="52"/>
      <c r="I56" s="52"/>
      <c r="J56" s="52"/>
      <c r="K56" s="52"/>
      <c r="L56" s="52"/>
      <c r="M56" s="52"/>
      <c r="N56" s="52"/>
      <c r="O56" s="52"/>
      <c r="P56" s="52"/>
      <c r="Q56" s="19"/>
      <c r="R56" s="52" t="s">
        <v>31</v>
      </c>
      <c r="S56" s="52"/>
      <c r="T56" s="52"/>
      <c r="U56" s="52"/>
      <c r="V56" s="52"/>
      <c r="W56" s="52"/>
      <c r="X56" s="52"/>
      <c r="Y56" s="52"/>
      <c r="Z56" s="52"/>
      <c r="AA56" s="52"/>
      <c r="AB56" s="52"/>
      <c r="AC56" s="52"/>
      <c r="AD56" s="52"/>
      <c r="AE56" s="52"/>
      <c r="AF56" s="19"/>
      <c r="AG56" s="52" t="s">
        <v>32</v>
      </c>
      <c r="AH56" s="52"/>
      <c r="AI56" s="52"/>
      <c r="AJ56" s="52"/>
      <c r="AK56" s="52"/>
      <c r="AL56" s="52"/>
      <c r="AM56" s="52"/>
      <c r="AN56" s="52"/>
      <c r="AO56" s="52"/>
      <c r="AP56" s="52"/>
      <c r="AQ56" s="52"/>
      <c r="AR56" s="52"/>
      <c r="AS56" s="52"/>
      <c r="AT56" s="52"/>
      <c r="AU56" s="19"/>
      <c r="AV56" s="52" t="s">
        <v>33</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34</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35</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107</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36</v>
      </c>
      <c r="D79" s="52"/>
      <c r="E79" s="52"/>
      <c r="F79" s="52"/>
      <c r="G79" s="52"/>
      <c r="H79" s="52"/>
      <c r="I79" s="52"/>
      <c r="J79" s="52"/>
      <c r="K79" s="52"/>
      <c r="L79" s="52"/>
      <c r="M79" s="52"/>
      <c r="N79" s="52"/>
      <c r="O79" s="52"/>
      <c r="P79" s="52"/>
      <c r="Q79" s="52"/>
      <c r="R79" s="52"/>
      <c r="S79" s="52"/>
      <c r="T79" s="52"/>
      <c r="U79" s="19"/>
      <c r="V79" s="19"/>
      <c r="W79" s="52" t="s">
        <v>37</v>
      </c>
      <c r="X79" s="52"/>
      <c r="Y79" s="52"/>
      <c r="Z79" s="52"/>
      <c r="AA79" s="52"/>
      <c r="AB79" s="52"/>
      <c r="AC79" s="52"/>
      <c r="AD79" s="52"/>
      <c r="AE79" s="52"/>
      <c r="AF79" s="52"/>
      <c r="AG79" s="52"/>
      <c r="AH79" s="52"/>
      <c r="AI79" s="52"/>
      <c r="AJ79" s="52"/>
      <c r="AK79" s="52"/>
      <c r="AL79" s="52"/>
      <c r="AM79" s="52"/>
      <c r="AN79" s="52"/>
      <c r="AO79" s="19"/>
      <c r="AP79" s="19"/>
      <c r="AQ79" s="52" t="s">
        <v>38</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39</v>
      </c>
    </row>
  </sheetData>
  <sheetProtection password="B501"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2" t="s">
        <v>49</v>
      </c>
      <c r="I3" s="83"/>
      <c r="J3" s="83"/>
      <c r="K3" s="83"/>
      <c r="L3" s="83"/>
      <c r="M3" s="83"/>
      <c r="N3" s="83"/>
      <c r="O3" s="83"/>
      <c r="P3" s="83"/>
      <c r="Q3" s="83"/>
      <c r="R3" s="83"/>
      <c r="S3" s="83"/>
      <c r="T3" s="83"/>
      <c r="U3" s="83"/>
      <c r="V3" s="84"/>
      <c r="W3" s="88" t="s">
        <v>50</v>
      </c>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t="s">
        <v>51</v>
      </c>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row>
    <row r="4" spans="1:143">
      <c r="A4" s="26" t="s">
        <v>52</v>
      </c>
      <c r="B4" s="28"/>
      <c r="C4" s="28"/>
      <c r="D4" s="28"/>
      <c r="E4" s="28"/>
      <c r="F4" s="28"/>
      <c r="G4" s="28"/>
      <c r="H4" s="85"/>
      <c r="I4" s="86"/>
      <c r="J4" s="86"/>
      <c r="K4" s="86"/>
      <c r="L4" s="86"/>
      <c r="M4" s="86"/>
      <c r="N4" s="86"/>
      <c r="O4" s="86"/>
      <c r="P4" s="86"/>
      <c r="Q4" s="86"/>
      <c r="R4" s="86"/>
      <c r="S4" s="86"/>
      <c r="T4" s="86"/>
      <c r="U4" s="86"/>
      <c r="V4" s="87"/>
      <c r="W4" s="81" t="s">
        <v>53</v>
      </c>
      <c r="X4" s="81"/>
      <c r="Y4" s="81"/>
      <c r="Z4" s="81"/>
      <c r="AA4" s="81"/>
      <c r="AB4" s="81"/>
      <c r="AC4" s="81"/>
      <c r="AD4" s="81"/>
      <c r="AE4" s="81"/>
      <c r="AF4" s="81"/>
      <c r="AG4" s="81"/>
      <c r="AH4" s="81" t="s">
        <v>54</v>
      </c>
      <c r="AI4" s="81"/>
      <c r="AJ4" s="81"/>
      <c r="AK4" s="81"/>
      <c r="AL4" s="81"/>
      <c r="AM4" s="81"/>
      <c r="AN4" s="81"/>
      <c r="AO4" s="81"/>
      <c r="AP4" s="81"/>
      <c r="AQ4" s="81"/>
      <c r="AR4" s="81"/>
      <c r="AS4" s="81" t="s">
        <v>55</v>
      </c>
      <c r="AT4" s="81"/>
      <c r="AU4" s="81"/>
      <c r="AV4" s="81"/>
      <c r="AW4" s="81"/>
      <c r="AX4" s="81"/>
      <c r="AY4" s="81"/>
      <c r="AZ4" s="81"/>
      <c r="BA4" s="81"/>
      <c r="BB4" s="81"/>
      <c r="BC4" s="81"/>
      <c r="BD4" s="81" t="s">
        <v>56</v>
      </c>
      <c r="BE4" s="81"/>
      <c r="BF4" s="81"/>
      <c r="BG4" s="81"/>
      <c r="BH4" s="81"/>
      <c r="BI4" s="81"/>
      <c r="BJ4" s="81"/>
      <c r="BK4" s="81"/>
      <c r="BL4" s="81"/>
      <c r="BM4" s="81"/>
      <c r="BN4" s="81"/>
      <c r="BO4" s="81" t="s">
        <v>57</v>
      </c>
      <c r="BP4" s="81"/>
      <c r="BQ4" s="81"/>
      <c r="BR4" s="81"/>
      <c r="BS4" s="81"/>
      <c r="BT4" s="81"/>
      <c r="BU4" s="81"/>
      <c r="BV4" s="81"/>
      <c r="BW4" s="81"/>
      <c r="BX4" s="81"/>
      <c r="BY4" s="81"/>
      <c r="BZ4" s="81" t="s">
        <v>58</v>
      </c>
      <c r="CA4" s="81"/>
      <c r="CB4" s="81"/>
      <c r="CC4" s="81"/>
      <c r="CD4" s="81"/>
      <c r="CE4" s="81"/>
      <c r="CF4" s="81"/>
      <c r="CG4" s="81"/>
      <c r="CH4" s="81"/>
      <c r="CI4" s="81"/>
      <c r="CJ4" s="81"/>
      <c r="CK4" s="81" t="s">
        <v>59</v>
      </c>
      <c r="CL4" s="81"/>
      <c r="CM4" s="81"/>
      <c r="CN4" s="81"/>
      <c r="CO4" s="81"/>
      <c r="CP4" s="81"/>
      <c r="CQ4" s="81"/>
      <c r="CR4" s="81"/>
      <c r="CS4" s="81"/>
      <c r="CT4" s="81"/>
      <c r="CU4" s="81"/>
      <c r="CV4" s="81" t="s">
        <v>60</v>
      </c>
      <c r="CW4" s="81"/>
      <c r="CX4" s="81"/>
      <c r="CY4" s="81"/>
      <c r="CZ4" s="81"/>
      <c r="DA4" s="81"/>
      <c r="DB4" s="81"/>
      <c r="DC4" s="81"/>
      <c r="DD4" s="81"/>
      <c r="DE4" s="81"/>
      <c r="DF4" s="81"/>
      <c r="DG4" s="81" t="s">
        <v>61</v>
      </c>
      <c r="DH4" s="81"/>
      <c r="DI4" s="81"/>
      <c r="DJ4" s="81"/>
      <c r="DK4" s="81"/>
      <c r="DL4" s="81"/>
      <c r="DM4" s="81"/>
      <c r="DN4" s="81"/>
      <c r="DO4" s="81"/>
      <c r="DP4" s="81"/>
      <c r="DQ4" s="81"/>
      <c r="DR4" s="81" t="s">
        <v>62</v>
      </c>
      <c r="DS4" s="81"/>
      <c r="DT4" s="81"/>
      <c r="DU4" s="81"/>
      <c r="DV4" s="81"/>
      <c r="DW4" s="81"/>
      <c r="DX4" s="81"/>
      <c r="DY4" s="81"/>
      <c r="DZ4" s="81"/>
      <c r="EA4" s="81"/>
      <c r="EB4" s="81"/>
      <c r="EC4" s="81" t="s">
        <v>63</v>
      </c>
      <c r="ED4" s="81"/>
      <c r="EE4" s="81"/>
      <c r="EF4" s="81"/>
      <c r="EG4" s="81"/>
      <c r="EH4" s="81"/>
      <c r="EI4" s="81"/>
      <c r="EJ4" s="81"/>
      <c r="EK4" s="81"/>
      <c r="EL4" s="81"/>
      <c r="EM4" s="81"/>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304018</v>
      </c>
      <c r="D6" s="31">
        <f t="shared" si="3"/>
        <v>47</v>
      </c>
      <c r="E6" s="31">
        <f t="shared" si="3"/>
        <v>1</v>
      </c>
      <c r="F6" s="31">
        <f t="shared" si="3"/>
        <v>0</v>
      </c>
      <c r="G6" s="31">
        <f t="shared" si="3"/>
        <v>0</v>
      </c>
      <c r="H6" s="31" t="str">
        <f t="shared" si="3"/>
        <v>和歌山県　白浜町</v>
      </c>
      <c r="I6" s="31" t="str">
        <f t="shared" si="3"/>
        <v>法非適用</v>
      </c>
      <c r="J6" s="31" t="str">
        <f t="shared" si="3"/>
        <v>水道事業</v>
      </c>
      <c r="K6" s="31" t="str">
        <f t="shared" si="3"/>
        <v>簡易水道事業</v>
      </c>
      <c r="L6" s="31" t="str">
        <f t="shared" si="3"/>
        <v>D4</v>
      </c>
      <c r="M6" s="32" t="str">
        <f t="shared" si="3"/>
        <v>-</v>
      </c>
      <c r="N6" s="32" t="str">
        <f t="shared" si="3"/>
        <v>該当数値なし</v>
      </c>
      <c r="O6" s="32">
        <f t="shared" si="3"/>
        <v>4.78</v>
      </c>
      <c r="P6" s="32">
        <f t="shared" si="3"/>
        <v>1382</v>
      </c>
      <c r="Q6" s="32">
        <f t="shared" si="3"/>
        <v>22587</v>
      </c>
      <c r="R6" s="32">
        <f t="shared" si="3"/>
        <v>200.96</v>
      </c>
      <c r="S6" s="32">
        <f t="shared" si="3"/>
        <v>112.4</v>
      </c>
      <c r="T6" s="32">
        <f t="shared" si="3"/>
        <v>1075</v>
      </c>
      <c r="U6" s="32">
        <f t="shared" si="3"/>
        <v>17.54</v>
      </c>
      <c r="V6" s="32">
        <f t="shared" si="3"/>
        <v>61.29</v>
      </c>
      <c r="W6" s="33">
        <f>IF(W7="",NA(),W7)</f>
        <v>111.73</v>
      </c>
      <c r="X6" s="33">
        <f t="shared" ref="X6:AF6" si="4">IF(X7="",NA(),X7)</f>
        <v>118.28</v>
      </c>
      <c r="Y6" s="33">
        <f t="shared" si="4"/>
        <v>109.32</v>
      </c>
      <c r="Z6" s="33">
        <f t="shared" si="4"/>
        <v>106.28</v>
      </c>
      <c r="AA6" s="33">
        <f t="shared" si="4"/>
        <v>112.23</v>
      </c>
      <c r="AB6" s="33">
        <f t="shared" si="4"/>
        <v>71.510000000000005</v>
      </c>
      <c r="AC6" s="33">
        <f t="shared" si="4"/>
        <v>68.61</v>
      </c>
      <c r="AD6" s="33">
        <f t="shared" si="4"/>
        <v>70.760000000000005</v>
      </c>
      <c r="AE6" s="33">
        <f t="shared" si="4"/>
        <v>71.66</v>
      </c>
      <c r="AF6" s="33">
        <f t="shared" si="4"/>
        <v>73.06</v>
      </c>
      <c r="AG6" s="32" t="str">
        <f>IF(AG7="","",IF(AG7="-","【-】","【"&amp;SUBSTITUTE(TEXT(AG7,"#,##0.00"),"-","△")&amp;"】"))</f>
        <v>【76.03】</v>
      </c>
      <c r="AH6" s="32" t="e">
        <f>IF(AH7="",NA(),AH7)</f>
        <v>#N/A</v>
      </c>
      <c r="AI6" s="32" t="e">
        <f t="shared" ref="AI6:AQ6" si="5">IF(AI7="",NA(),AI7)</f>
        <v>#N/A</v>
      </c>
      <c r="AJ6" s="32" t="e">
        <f t="shared" si="5"/>
        <v>#N/A</v>
      </c>
      <c r="AK6" s="32" t="e">
        <f t="shared" si="5"/>
        <v>#N/A</v>
      </c>
      <c r="AL6" s="32" t="e">
        <f t="shared" si="5"/>
        <v>#N/A</v>
      </c>
      <c r="AM6" s="32" t="e">
        <f t="shared" si="5"/>
        <v>#N/A</v>
      </c>
      <c r="AN6" s="32" t="e">
        <f t="shared" si="5"/>
        <v>#N/A</v>
      </c>
      <c r="AO6" s="32" t="e">
        <f t="shared" si="5"/>
        <v>#N/A</v>
      </c>
      <c r="AP6" s="32" t="e">
        <f t="shared" si="5"/>
        <v>#N/A</v>
      </c>
      <c r="AQ6" s="32" t="e">
        <f t="shared" si="5"/>
        <v>#N/A</v>
      </c>
      <c r="AR6" s="32" t="str">
        <f>IF(AR7="","",IF(AR7="-","【-】","【"&amp;SUBSTITUTE(TEXT(AR7,"#,##0.00"),"-","△")&amp;"】"))</f>
        <v/>
      </c>
      <c r="AS6" s="32" t="e">
        <f>IF(AS7="",NA(),AS7)</f>
        <v>#N/A</v>
      </c>
      <c r="AT6" s="32" t="e">
        <f t="shared" ref="AT6:BB6" si="6">IF(AT7="",NA(),AT7)</f>
        <v>#N/A</v>
      </c>
      <c r="AU6" s="32" t="e">
        <f t="shared" si="6"/>
        <v>#N/A</v>
      </c>
      <c r="AV6" s="32" t="e">
        <f t="shared" si="6"/>
        <v>#N/A</v>
      </c>
      <c r="AW6" s="32" t="e">
        <f t="shared" si="6"/>
        <v>#N/A</v>
      </c>
      <c r="AX6" s="32" t="e">
        <f t="shared" si="6"/>
        <v>#N/A</v>
      </c>
      <c r="AY6" s="32" t="e">
        <f t="shared" si="6"/>
        <v>#N/A</v>
      </c>
      <c r="AZ6" s="32" t="e">
        <f t="shared" si="6"/>
        <v>#N/A</v>
      </c>
      <c r="BA6" s="32" t="e">
        <f t="shared" si="6"/>
        <v>#N/A</v>
      </c>
      <c r="BB6" s="32" t="e">
        <f t="shared" si="6"/>
        <v>#N/A</v>
      </c>
      <c r="BC6" s="32" t="str">
        <f>IF(BC7="","",IF(BC7="-","【-】","【"&amp;SUBSTITUTE(TEXT(BC7,"#,##0.00"),"-","△")&amp;"】"))</f>
        <v/>
      </c>
      <c r="BD6" s="33">
        <f>IF(BD7="",NA(),BD7)</f>
        <v>116.06</v>
      </c>
      <c r="BE6" s="33">
        <f t="shared" ref="BE6:BM6" si="7">IF(BE7="",NA(),BE7)</f>
        <v>92.85</v>
      </c>
      <c r="BF6" s="33">
        <f t="shared" si="7"/>
        <v>65.760000000000005</v>
      </c>
      <c r="BG6" s="33">
        <f t="shared" si="7"/>
        <v>44</v>
      </c>
      <c r="BH6" s="33">
        <f t="shared" si="7"/>
        <v>227.67</v>
      </c>
      <c r="BI6" s="33">
        <f t="shared" si="7"/>
        <v>1450.45</v>
      </c>
      <c r="BJ6" s="33">
        <f t="shared" si="7"/>
        <v>1442.51</v>
      </c>
      <c r="BK6" s="33">
        <f t="shared" si="7"/>
        <v>1496.15</v>
      </c>
      <c r="BL6" s="33">
        <f t="shared" si="7"/>
        <v>1462.56</v>
      </c>
      <c r="BM6" s="33">
        <f t="shared" si="7"/>
        <v>1486.62</v>
      </c>
      <c r="BN6" s="32" t="str">
        <f>IF(BN7="","",IF(BN7="-","【-】","【"&amp;SUBSTITUTE(TEXT(BN7,"#,##0.00"),"-","△")&amp;"】"))</f>
        <v>【1,239.32】</v>
      </c>
      <c r="BO6" s="33">
        <f>IF(BO7="",NA(),BO7)</f>
        <v>35.49</v>
      </c>
      <c r="BP6" s="33">
        <f t="shared" ref="BP6:BX6" si="8">IF(BP7="",NA(),BP7)</f>
        <v>34.380000000000003</v>
      </c>
      <c r="BQ6" s="33">
        <f t="shared" si="8"/>
        <v>37.700000000000003</v>
      </c>
      <c r="BR6" s="33">
        <f t="shared" si="8"/>
        <v>32.81</v>
      </c>
      <c r="BS6" s="33">
        <f t="shared" si="8"/>
        <v>35.26</v>
      </c>
      <c r="BT6" s="33">
        <f t="shared" si="8"/>
        <v>33.96</v>
      </c>
      <c r="BU6" s="33">
        <f t="shared" si="8"/>
        <v>33.299999999999997</v>
      </c>
      <c r="BV6" s="33">
        <f t="shared" si="8"/>
        <v>33.01</v>
      </c>
      <c r="BW6" s="33">
        <f t="shared" si="8"/>
        <v>32.39</v>
      </c>
      <c r="BX6" s="33">
        <f t="shared" si="8"/>
        <v>24.39</v>
      </c>
      <c r="BY6" s="32" t="str">
        <f>IF(BY7="","",IF(BY7="-","【-】","【"&amp;SUBSTITUTE(TEXT(BY7,"#,##0.00"),"-","△")&amp;"】"))</f>
        <v>【36.33】</v>
      </c>
      <c r="BZ6" s="33">
        <f>IF(BZ7="",NA(),BZ7)</f>
        <v>214.39</v>
      </c>
      <c r="CA6" s="33">
        <f t="shared" ref="CA6:CI6" si="9">IF(CA7="",NA(),CA7)</f>
        <v>224.96</v>
      </c>
      <c r="CB6" s="33">
        <f t="shared" si="9"/>
        <v>206.52</v>
      </c>
      <c r="CC6" s="33">
        <f t="shared" si="9"/>
        <v>242.79</v>
      </c>
      <c r="CD6" s="33">
        <f t="shared" si="9"/>
        <v>228.02</v>
      </c>
      <c r="CE6" s="33">
        <f t="shared" si="9"/>
        <v>512.74</v>
      </c>
      <c r="CF6" s="33">
        <f t="shared" si="9"/>
        <v>526.57000000000005</v>
      </c>
      <c r="CG6" s="33">
        <f t="shared" si="9"/>
        <v>523.08000000000004</v>
      </c>
      <c r="CH6" s="33">
        <f t="shared" si="9"/>
        <v>530.83000000000004</v>
      </c>
      <c r="CI6" s="33">
        <f t="shared" si="9"/>
        <v>734.18</v>
      </c>
      <c r="CJ6" s="32" t="str">
        <f>IF(CJ7="","",IF(CJ7="-","【-】","【"&amp;SUBSTITUTE(TEXT(CJ7,"#,##0.00"),"-","△")&amp;"】"))</f>
        <v>【476.46】</v>
      </c>
      <c r="CK6" s="33">
        <f>IF(CK7="",NA(),CK7)</f>
        <v>61.44</v>
      </c>
      <c r="CL6" s="33">
        <f t="shared" ref="CL6:CT6" si="10">IF(CL7="",NA(),CL7)</f>
        <v>57.37</v>
      </c>
      <c r="CM6" s="33">
        <f t="shared" si="10"/>
        <v>58.59</v>
      </c>
      <c r="CN6" s="33">
        <f t="shared" si="10"/>
        <v>57.66</v>
      </c>
      <c r="CO6" s="33">
        <f t="shared" si="10"/>
        <v>57.3</v>
      </c>
      <c r="CP6" s="33">
        <f t="shared" si="10"/>
        <v>51.56</v>
      </c>
      <c r="CQ6" s="33">
        <f t="shared" si="10"/>
        <v>50.66</v>
      </c>
      <c r="CR6" s="33">
        <f t="shared" si="10"/>
        <v>51.11</v>
      </c>
      <c r="CS6" s="33">
        <f t="shared" si="10"/>
        <v>50.49</v>
      </c>
      <c r="CT6" s="33">
        <f t="shared" si="10"/>
        <v>48.36</v>
      </c>
      <c r="CU6" s="32" t="str">
        <f>IF(CU7="","",IF(CU7="-","【-】","【"&amp;SUBSTITUTE(TEXT(CU7,"#,##0.00"),"-","△")&amp;"】"))</f>
        <v>【58.19】</v>
      </c>
      <c r="CV6" s="33">
        <f>IF(CV7="",NA(),CV7)</f>
        <v>93.37</v>
      </c>
      <c r="CW6" s="33">
        <f t="shared" ref="CW6:DE6" si="11">IF(CW7="",NA(),CW7)</f>
        <v>95.88</v>
      </c>
      <c r="CX6" s="33">
        <f t="shared" si="11"/>
        <v>92.98</v>
      </c>
      <c r="CY6" s="33">
        <f t="shared" si="11"/>
        <v>93.37</v>
      </c>
      <c r="CZ6" s="33">
        <f t="shared" si="11"/>
        <v>94.08</v>
      </c>
      <c r="DA6" s="33">
        <f t="shared" si="11"/>
        <v>75.58</v>
      </c>
      <c r="DB6" s="33">
        <f t="shared" si="11"/>
        <v>74.13</v>
      </c>
      <c r="DC6" s="33">
        <f t="shared" si="11"/>
        <v>74.16</v>
      </c>
      <c r="DD6" s="33">
        <f t="shared" si="11"/>
        <v>74.209999999999994</v>
      </c>
      <c r="DE6" s="33">
        <f t="shared" si="11"/>
        <v>75.239999999999995</v>
      </c>
      <c r="DF6" s="32" t="str">
        <f>IF(DF7="","",IF(DF7="-","【-】","【"&amp;SUBSTITUTE(TEXT(DF7,"#,##0.00"),"-","△")&amp;"】"))</f>
        <v>【75.39】</v>
      </c>
      <c r="DG6" s="32" t="e">
        <f>IF(DG7="",NA(),DG7)</f>
        <v>#N/A</v>
      </c>
      <c r="DH6" s="32" t="e">
        <f t="shared" ref="DH6:DP6" si="12">IF(DH7="",NA(),DH7)</f>
        <v>#N/A</v>
      </c>
      <c r="DI6" s="32" t="e">
        <f t="shared" si="12"/>
        <v>#N/A</v>
      </c>
      <c r="DJ6" s="32" t="e">
        <f t="shared" si="12"/>
        <v>#N/A</v>
      </c>
      <c r="DK6" s="32" t="e">
        <f t="shared" si="12"/>
        <v>#N/A</v>
      </c>
      <c r="DL6" s="32" t="e">
        <f t="shared" si="12"/>
        <v>#N/A</v>
      </c>
      <c r="DM6" s="32" t="e">
        <f t="shared" si="12"/>
        <v>#N/A</v>
      </c>
      <c r="DN6" s="32" t="e">
        <f t="shared" si="12"/>
        <v>#N/A</v>
      </c>
      <c r="DO6" s="32" t="e">
        <f t="shared" si="12"/>
        <v>#N/A</v>
      </c>
      <c r="DP6" s="32" t="e">
        <f t="shared" si="12"/>
        <v>#N/A</v>
      </c>
      <c r="DQ6" s="32" t="str">
        <f>IF(DQ7="","",IF(DQ7="-","【-】","【"&amp;SUBSTITUTE(TEXT(DQ7,"#,##0.00"),"-","△")&amp;"】"))</f>
        <v/>
      </c>
      <c r="DR6" s="32" t="e">
        <f>IF(DR7="",NA(),DR7)</f>
        <v>#N/A</v>
      </c>
      <c r="DS6" s="32" t="e">
        <f t="shared" ref="DS6:EA6" si="13">IF(DS7="",NA(),DS7)</f>
        <v>#N/A</v>
      </c>
      <c r="DT6" s="32" t="e">
        <f t="shared" si="13"/>
        <v>#N/A</v>
      </c>
      <c r="DU6" s="32" t="e">
        <f t="shared" si="13"/>
        <v>#N/A</v>
      </c>
      <c r="DV6" s="32" t="e">
        <f t="shared" si="13"/>
        <v>#N/A</v>
      </c>
      <c r="DW6" s="32" t="e">
        <f t="shared" si="13"/>
        <v>#N/A</v>
      </c>
      <c r="DX6" s="32" t="e">
        <f t="shared" si="13"/>
        <v>#N/A</v>
      </c>
      <c r="DY6" s="32" t="e">
        <f t="shared" si="13"/>
        <v>#N/A</v>
      </c>
      <c r="DZ6" s="32" t="e">
        <f t="shared" si="13"/>
        <v>#N/A</v>
      </c>
      <c r="EA6" s="32" t="e">
        <f t="shared" si="13"/>
        <v>#N/A</v>
      </c>
      <c r="EB6" s="32" t="str">
        <f>IF(EB7="","",IF(EB7="-","【-】","【"&amp;SUBSTITUTE(TEXT(EB7,"#,##0.00"),"-","△")&amp;"】"))</f>
        <v/>
      </c>
      <c r="EC6" s="33">
        <f>IF(EC7="",NA(),EC7)</f>
        <v>1.1299999999999999</v>
      </c>
      <c r="ED6" s="33">
        <f t="shared" ref="ED6:EL6" si="14">IF(ED7="",NA(),ED7)</f>
        <v>1.44</v>
      </c>
      <c r="EE6" s="33">
        <f t="shared" si="14"/>
        <v>0.91</v>
      </c>
      <c r="EF6" s="33">
        <f t="shared" si="14"/>
        <v>0.38</v>
      </c>
      <c r="EG6" s="32">
        <f t="shared" si="14"/>
        <v>0</v>
      </c>
      <c r="EH6" s="33">
        <f t="shared" si="14"/>
        <v>0.5</v>
      </c>
      <c r="EI6" s="33">
        <f t="shared" si="14"/>
        <v>0.61</v>
      </c>
      <c r="EJ6" s="33">
        <f t="shared" si="14"/>
        <v>0.37</v>
      </c>
      <c r="EK6" s="33">
        <f t="shared" si="14"/>
        <v>0.7</v>
      </c>
      <c r="EL6" s="33">
        <f t="shared" si="14"/>
        <v>0.91</v>
      </c>
      <c r="EM6" s="32" t="str">
        <f>IF(EM7="","",IF(EM7="-","【-】","【"&amp;SUBSTITUTE(TEXT(EM7,"#,##0.00"),"-","△")&amp;"】"))</f>
        <v>【0.74】</v>
      </c>
    </row>
    <row r="7" spans="1:143" s="34" customFormat="1">
      <c r="A7" s="26"/>
      <c r="B7" s="35">
        <v>2014</v>
      </c>
      <c r="C7" s="35">
        <v>304018</v>
      </c>
      <c r="D7" s="35">
        <v>47</v>
      </c>
      <c r="E7" s="35">
        <v>1</v>
      </c>
      <c r="F7" s="35">
        <v>0</v>
      </c>
      <c r="G7" s="35">
        <v>0</v>
      </c>
      <c r="H7" s="35" t="s">
        <v>93</v>
      </c>
      <c r="I7" s="35" t="s">
        <v>94</v>
      </c>
      <c r="J7" s="35" t="s">
        <v>95</v>
      </c>
      <c r="K7" s="35" t="s">
        <v>96</v>
      </c>
      <c r="L7" s="35" t="s">
        <v>97</v>
      </c>
      <c r="M7" s="36" t="s">
        <v>98</v>
      </c>
      <c r="N7" s="36" t="s">
        <v>99</v>
      </c>
      <c r="O7" s="36">
        <v>4.78</v>
      </c>
      <c r="P7" s="36">
        <v>1382</v>
      </c>
      <c r="Q7" s="36">
        <v>22587</v>
      </c>
      <c r="R7" s="36">
        <v>200.96</v>
      </c>
      <c r="S7" s="36">
        <v>112.4</v>
      </c>
      <c r="T7" s="36">
        <v>1075</v>
      </c>
      <c r="U7" s="36">
        <v>17.54</v>
      </c>
      <c r="V7" s="36">
        <v>61.29</v>
      </c>
      <c r="W7" s="36">
        <v>111.73</v>
      </c>
      <c r="X7" s="36">
        <v>118.28</v>
      </c>
      <c r="Y7" s="36">
        <v>109.32</v>
      </c>
      <c r="Z7" s="36">
        <v>106.28</v>
      </c>
      <c r="AA7" s="36">
        <v>112.23</v>
      </c>
      <c r="AB7" s="36">
        <v>71.510000000000005</v>
      </c>
      <c r="AC7" s="36">
        <v>68.61</v>
      </c>
      <c r="AD7" s="36">
        <v>70.760000000000005</v>
      </c>
      <c r="AE7" s="36">
        <v>71.66</v>
      </c>
      <c r="AF7" s="36">
        <v>73.06</v>
      </c>
      <c r="AG7" s="36">
        <v>76.03</v>
      </c>
      <c r="AH7" s="36"/>
      <c r="AI7" s="36"/>
      <c r="AJ7" s="36"/>
      <c r="AK7" s="36"/>
      <c r="AL7" s="36"/>
      <c r="AM7" s="36"/>
      <c r="AN7" s="36"/>
      <c r="AO7" s="36"/>
      <c r="AP7" s="36"/>
      <c r="AQ7" s="36"/>
      <c r="AR7" s="36"/>
      <c r="AS7" s="36"/>
      <c r="AT7" s="36"/>
      <c r="AU7" s="36"/>
      <c r="AV7" s="36"/>
      <c r="AW7" s="36"/>
      <c r="AX7" s="36"/>
      <c r="AY7" s="36"/>
      <c r="AZ7" s="36"/>
      <c r="BA7" s="36"/>
      <c r="BB7" s="36"/>
      <c r="BC7" s="36"/>
      <c r="BD7" s="36">
        <v>116.06</v>
      </c>
      <c r="BE7" s="36">
        <v>92.85</v>
      </c>
      <c r="BF7" s="36">
        <v>65.760000000000005</v>
      </c>
      <c r="BG7" s="36">
        <v>44</v>
      </c>
      <c r="BH7" s="36">
        <v>227.67</v>
      </c>
      <c r="BI7" s="36">
        <v>1450.45</v>
      </c>
      <c r="BJ7" s="36">
        <v>1442.51</v>
      </c>
      <c r="BK7" s="36">
        <v>1496.15</v>
      </c>
      <c r="BL7" s="36">
        <v>1462.56</v>
      </c>
      <c r="BM7" s="36">
        <v>1486.62</v>
      </c>
      <c r="BN7" s="36">
        <v>1239.32</v>
      </c>
      <c r="BO7" s="36">
        <v>35.49</v>
      </c>
      <c r="BP7" s="36">
        <v>34.380000000000003</v>
      </c>
      <c r="BQ7" s="36">
        <v>37.700000000000003</v>
      </c>
      <c r="BR7" s="36">
        <v>32.81</v>
      </c>
      <c r="BS7" s="36">
        <v>35.26</v>
      </c>
      <c r="BT7" s="36">
        <v>33.96</v>
      </c>
      <c r="BU7" s="36">
        <v>33.299999999999997</v>
      </c>
      <c r="BV7" s="36">
        <v>33.01</v>
      </c>
      <c r="BW7" s="36">
        <v>32.39</v>
      </c>
      <c r="BX7" s="36">
        <v>24.39</v>
      </c>
      <c r="BY7" s="36">
        <v>36.33</v>
      </c>
      <c r="BZ7" s="36">
        <v>214.39</v>
      </c>
      <c r="CA7" s="36">
        <v>224.96</v>
      </c>
      <c r="CB7" s="36">
        <v>206.52</v>
      </c>
      <c r="CC7" s="36">
        <v>242.79</v>
      </c>
      <c r="CD7" s="36">
        <v>228.02</v>
      </c>
      <c r="CE7" s="36">
        <v>512.74</v>
      </c>
      <c r="CF7" s="36">
        <v>526.57000000000005</v>
      </c>
      <c r="CG7" s="36">
        <v>523.08000000000004</v>
      </c>
      <c r="CH7" s="36">
        <v>530.83000000000004</v>
      </c>
      <c r="CI7" s="36">
        <v>734.18</v>
      </c>
      <c r="CJ7" s="36">
        <v>476.46</v>
      </c>
      <c r="CK7" s="36">
        <v>61.44</v>
      </c>
      <c r="CL7" s="36">
        <v>57.37</v>
      </c>
      <c r="CM7" s="36">
        <v>58.59</v>
      </c>
      <c r="CN7" s="36">
        <v>57.66</v>
      </c>
      <c r="CO7" s="36">
        <v>57.3</v>
      </c>
      <c r="CP7" s="36">
        <v>51.56</v>
      </c>
      <c r="CQ7" s="36">
        <v>50.66</v>
      </c>
      <c r="CR7" s="36">
        <v>51.11</v>
      </c>
      <c r="CS7" s="36">
        <v>50.49</v>
      </c>
      <c r="CT7" s="36">
        <v>48.36</v>
      </c>
      <c r="CU7" s="36">
        <v>58.19</v>
      </c>
      <c r="CV7" s="36">
        <v>93.37</v>
      </c>
      <c r="CW7" s="36">
        <v>95.88</v>
      </c>
      <c r="CX7" s="36">
        <v>92.98</v>
      </c>
      <c r="CY7" s="36">
        <v>93.37</v>
      </c>
      <c r="CZ7" s="36">
        <v>94.08</v>
      </c>
      <c r="DA7" s="36">
        <v>75.58</v>
      </c>
      <c r="DB7" s="36">
        <v>74.13</v>
      </c>
      <c r="DC7" s="36">
        <v>74.16</v>
      </c>
      <c r="DD7" s="36">
        <v>74.209999999999994</v>
      </c>
      <c r="DE7" s="36">
        <v>75.239999999999995</v>
      </c>
      <c r="DF7" s="36">
        <v>75.39</v>
      </c>
      <c r="DG7" s="36"/>
      <c r="DH7" s="36"/>
      <c r="DI7" s="36"/>
      <c r="DJ7" s="36"/>
      <c r="DK7" s="36"/>
      <c r="DL7" s="36"/>
      <c r="DM7" s="36"/>
      <c r="DN7" s="36"/>
      <c r="DO7" s="36"/>
      <c r="DP7" s="36"/>
      <c r="DQ7" s="36"/>
      <c r="DR7" s="36"/>
      <c r="DS7" s="36"/>
      <c r="DT7" s="36"/>
      <c r="DU7" s="36"/>
      <c r="DV7" s="36"/>
      <c r="DW7" s="36"/>
      <c r="DX7" s="36"/>
      <c r="DY7" s="36"/>
      <c r="DZ7" s="36"/>
      <c r="EA7" s="36"/>
      <c r="EB7" s="36"/>
      <c r="EC7" s="36">
        <v>1.1299999999999999</v>
      </c>
      <c r="ED7" s="36">
        <v>1.44</v>
      </c>
      <c r="EE7" s="36">
        <v>0.91</v>
      </c>
      <c r="EF7" s="36">
        <v>0.38</v>
      </c>
      <c r="EG7" s="36">
        <v>0</v>
      </c>
      <c r="EH7" s="36">
        <v>0.5</v>
      </c>
      <c r="EI7" s="36">
        <v>0.61</v>
      </c>
      <c r="EJ7" s="36">
        <v>0.37</v>
      </c>
      <c r="EK7" s="36">
        <v>0.7</v>
      </c>
      <c r="EL7" s="36">
        <v>0.91</v>
      </c>
      <c r="EM7" s="36">
        <v>0.74</v>
      </c>
    </row>
    <row r="8" spans="1:143">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row>
    <row r="9" spans="1:143">
      <c r="A9" s="38"/>
      <c r="B9" s="38" t="s">
        <v>100</v>
      </c>
      <c r="C9" s="38" t="s">
        <v>101</v>
      </c>
      <c r="D9" s="38" t="s">
        <v>102</v>
      </c>
      <c r="E9" s="38" t="s">
        <v>103</v>
      </c>
      <c r="F9" s="38" t="s">
        <v>104</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8" t="s">
        <v>43</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H27005</cp:lastModifiedBy>
  <cp:lastPrinted>2016-02-05T03:59:32Z</cp:lastPrinted>
  <dcterms:created xsi:type="dcterms:W3CDTF">2016-01-18T05:04:38Z</dcterms:created>
  <dcterms:modified xsi:type="dcterms:W3CDTF">2016-02-16T02:36:00Z</dcterms:modified>
  <cp:category/>
</cp:coreProperties>
</file>