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<sst xmlns="http://schemas.openxmlformats.org/spreadsheetml/2006/main" count="218" uniqueCount="108">
  <si>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</si>
  <si>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</si>
  <si>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</si>
  <si>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</si>
  <si>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</si>
  <si>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</si>
  <si>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</si>
  <si>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</si>
  <si>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</si>
  <si>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</si>
  <si>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</si>
  <si>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</si>
  <si>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</si>
  <si>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</si>
  <si>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</si>
  <si>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</si>
  <si>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</si>
  <si>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</si>
  <si>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</si>
  <si>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</si>
  <si>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</si>
  <si>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</si>
  <si>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</si>
  <si>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</si>
  <si>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</si>
  <si>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</si>
  <si>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</si>
  <si>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</si>
  <si>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</si>
  <si>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</si>
  <si>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</si>
  <si>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</si>
  <si>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</si>
  <si>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</si>
  <si>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</si>
  <si>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</si>
  <si>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</si>
  <si>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</si>
  <si>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</si>
  <si>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</si>
  <si>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</si>
  <si>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</si>
  <si>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</si>
  <si>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</si>
  <si>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</si>
  <si>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</si>
  <si>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</si>
  <si>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</si>
  <si>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</si>
  <si>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</si>
  <si>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</si>
  <si>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</si>
  <si>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</si>
  <si>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</si>
  <si>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</si>
  <si>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</si>
  <si>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</si>
  <si>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</si>
  <si>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</si>
  <si>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</si>
  <si>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</si>
  <si>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</si>
  <si>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</si>
  <si>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</si>
  <si>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</si>
  <si>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</si>
  <si>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</si>
  <si>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</si>
  <si>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</si>
  <si>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</si>
  <si>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</si>
  <si>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</si>
  <si>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</si>
  <si>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</si>
  <si>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</si>
  <si>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</si>
  <si>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</si>
  <si>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</si>
  <si>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</si>
  <si>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</si>
  <si>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</si>
  <si>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</si>
  <si>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</si>
  <si>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</si>
  <si>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</si>
  <si>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</si>
  <si>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</si>
  <si>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</si>
  <si>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</si>
  <si>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</si>
  <si>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</si>
  <si>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</si>
  <si>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</si>
  <si>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白浜町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</si>
  <si>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</si>
  <si>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</si>
  <si>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</si>
  <si>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</si>
  <si>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</si>
  <si>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</si>
  <si>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</si>
  <si>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</si>
  <si>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</si>
  <si>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</si>
  <si>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</si>
  <si>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過去5箇年の平均更新率は約0.77％であり、類似団体平均値とほぼ同程度であるものの、給水開始からすでに数十年経過しており、各施設の老朽化も進んでいることから、漏水事故の多い管路から優先的に更新を進めている。</t>
    <rPh sb="1" eb="3">
      <t>カンロ</t>
    </rPh>
    <rPh sb="3" eb="5">
      <t>コウシン</t>
    </rPh>
    <rPh sb="5" eb="6">
      <t>リツ</t>
    </rPh>
    <rPh sb="11" eb="13">
      <t>カコ</t>
    </rPh>
    <rPh sb="39" eb="40">
      <t>アタイ</t>
    </rPh>
    <rPh sb="53" eb="55">
      <t>キュウスイ</t>
    </rPh>
    <rPh sb="55" eb="57">
      <t>カイシ</t>
    </rPh>
    <rPh sb="62" eb="65">
      <t>スウジュウネン</t>
    </rPh>
    <rPh sb="65" eb="67">
      <t>ケイカ</t>
    </rPh>
    <rPh sb="76" eb="79">
      <t>ロウキュウカ</t>
    </rPh>
    <rPh sb="80" eb="81">
      <t>スス</t>
    </rPh>
    <rPh sb="90" eb="92">
      <t>ロウスイ</t>
    </rPh>
    <rPh sb="92" eb="94">
      <t>ジコ</t>
    </rPh>
    <rPh sb="95" eb="96">
      <t>オオ</t>
    </rPh>
    <rPh sb="97" eb="99">
      <t>カンロ</t>
    </rPh>
    <rPh sb="101" eb="104">
      <t>ユウセンテキ</t>
    </rPh>
    <rPh sb="105" eb="107">
      <t>コウシン</t>
    </rPh>
    <rPh sb="108" eb="109">
      <t>スス</t>
    </rPh>
    <phoneticPr fontId="4"/>
  </si>
  <si>
    <t>①収益的収支比率(％)
　比率は100％を超えて推移しており、単年度収支の黒字が続いている。
④企業債残高対給水収益比率(％)
　借入額の大部分が償還済みであることから、類似団体平均値より、低い比率で推移している。今後、老朽化対策への取組みにより、当該比率の増加が見込まれている。
⑤料金回収率(％)
　過去5年間において、30％前半台で推移しており、使用料で回収すべき経費の多くを賄えていない状態が続いている。
⑥給水原価(円)
　費用の削減を行っていることから、他の類似団体平均値よりも低い費用で運営できている。
⑦施設利用率(％)・⑧有収率(％)
　類似団体平均値を超えて推移していることから、効率的な施設運用ができている。</t>
    <rPh sb="13" eb="15">
      <t>ヒリツ</t>
    </rPh>
    <rPh sb="24" eb="26">
      <t>スイイ</t>
    </rPh>
    <rPh sb="40" eb="41">
      <t>ツヅ</t>
    </rPh>
    <rPh sb="48" eb="50">
      <t>キギョウ</t>
    </rPh>
    <rPh sb="50" eb="51">
      <t>サイ</t>
    </rPh>
    <rPh sb="51" eb="53">
      <t>ザンダカ</t>
    </rPh>
    <rPh sb="53" eb="54">
      <t>タイ</t>
    </rPh>
    <rPh sb="54" eb="56">
      <t>キュウスイ</t>
    </rPh>
    <rPh sb="56" eb="58">
      <t>シュウエキ</t>
    </rPh>
    <rPh sb="58" eb="60">
      <t>ヒリツ</t>
    </rPh>
    <rPh sb="65" eb="67">
      <t>カリイレ</t>
    </rPh>
    <rPh sb="67" eb="68">
      <t>ガク</t>
    </rPh>
    <rPh sb="69" eb="72">
      <t>ダイブブン</t>
    </rPh>
    <rPh sb="73" eb="75">
      <t>ショウカン</t>
    </rPh>
    <rPh sb="75" eb="76">
      <t>ズ</t>
    </rPh>
    <rPh sb="85" eb="87">
      <t>ルイジ</t>
    </rPh>
    <rPh sb="87" eb="89">
      <t>ダンタイ</t>
    </rPh>
    <rPh sb="89" eb="91">
      <t>ヘイキン</t>
    </rPh>
    <rPh sb="91" eb="92">
      <t>アタイ</t>
    </rPh>
    <rPh sb="95" eb="96">
      <t>ヒク</t>
    </rPh>
    <rPh sb="97" eb="99">
      <t>ヒリツ</t>
    </rPh>
    <rPh sb="100" eb="102">
      <t>スイイ</t>
    </rPh>
    <rPh sb="107" eb="109">
      <t>コンゴ</t>
    </rPh>
    <rPh sb="110" eb="113">
      <t>ロウキュウカ</t>
    </rPh>
    <rPh sb="113" eb="115">
      <t>タイサク</t>
    </rPh>
    <rPh sb="117" eb="119">
      <t>トリク</t>
    </rPh>
    <rPh sb="124" eb="126">
      <t>トウガイ</t>
    </rPh>
    <rPh sb="126" eb="128">
      <t>ヒリツ</t>
    </rPh>
    <rPh sb="129" eb="131">
      <t>ゾウカ</t>
    </rPh>
    <rPh sb="132" eb="134">
      <t>ミコ</t>
    </rPh>
    <rPh sb="142" eb="144">
      <t>リョウキン</t>
    </rPh>
    <rPh sb="165" eb="167">
      <t>ゼンハン</t>
    </rPh>
    <rPh sb="167" eb="168">
      <t>ダイ</t>
    </rPh>
    <rPh sb="169" eb="171">
      <t>スイイ</t>
    </rPh>
    <rPh sb="176" eb="179">
      <t>シヨウリョウ</t>
    </rPh>
    <rPh sb="180" eb="182">
      <t>カイシュウ</t>
    </rPh>
    <rPh sb="185" eb="187">
      <t>ケイヒ</t>
    </rPh>
    <rPh sb="188" eb="189">
      <t>オオ</t>
    </rPh>
    <rPh sb="191" eb="192">
      <t>マカナ</t>
    </rPh>
    <rPh sb="197" eb="199">
      <t>ジョウタイ</t>
    </rPh>
    <rPh sb="200" eb="201">
      <t>ツヅ</t>
    </rPh>
    <rPh sb="208" eb="210">
      <t>キュウスイ</t>
    </rPh>
    <rPh sb="210" eb="212">
      <t>ゲンカ</t>
    </rPh>
    <rPh sb="213" eb="214">
      <t>エン</t>
    </rPh>
    <rPh sb="217" eb="219">
      <t>ヒヨウ</t>
    </rPh>
    <rPh sb="220" eb="222">
      <t>サクゲン</t>
    </rPh>
    <rPh sb="223" eb="224">
      <t>オコナ</t>
    </rPh>
    <rPh sb="250" eb="252">
      <t>ウンエイ</t>
    </rPh>
    <rPh sb="260" eb="262">
      <t>シセツ</t>
    </rPh>
    <rPh sb="262" eb="265">
      <t>リヨウリツ</t>
    </rPh>
    <rPh sb="270" eb="272">
      <t>ユウシュウ</t>
    </rPh>
    <rPh sb="272" eb="273">
      <t>リツ</t>
    </rPh>
    <rPh sb="284" eb="285">
      <t>アタイ</t>
    </rPh>
    <rPh sb="289" eb="291">
      <t>スイイ</t>
    </rPh>
    <rPh sb="306" eb="308">
      <t>ウンヨウ</t>
    </rPh>
    <phoneticPr fontId="4"/>
  </si>
  <si>
    <t>　収益的収支比率は、類似団体平均値より良好であるが、管路更新率が類似団体平均値より低い年度もあり、計画的に老朽化対策への取組みを引き続き進めていく必要がある。また、債務残高が他の類似団体と比べ、非常に少ないため、老朽化対策については、地方債を財源として活用し、取組みを進めていきたい。
　収入不足額を一般会計からの繰入金により補てんにしていることから、適切な料金収入を確保するため、計画的に簡易水道使用料の適正化を図り、料金回収率の増加に取り組んでいく必要がある。</t>
    <rPh sb="1" eb="4">
      <t>シュウエキテキ</t>
    </rPh>
    <rPh sb="10" eb="12">
      <t>ルイジ</t>
    </rPh>
    <rPh sb="12" eb="14">
      <t>ダンタイ</t>
    </rPh>
    <rPh sb="14" eb="16">
      <t>ヘイキン</t>
    </rPh>
    <rPh sb="16" eb="17">
      <t>アタイ</t>
    </rPh>
    <rPh sb="38" eb="39">
      <t>アタイ</t>
    </rPh>
    <rPh sb="43" eb="45">
      <t>ネンド</t>
    </rPh>
    <rPh sb="49" eb="52">
      <t>ケイカクテキ</t>
    </rPh>
    <rPh sb="53" eb="56">
      <t>ロウキュウカ</t>
    </rPh>
    <rPh sb="56" eb="58">
      <t>タイサク</t>
    </rPh>
    <rPh sb="60" eb="62">
      <t>トリク</t>
    </rPh>
    <rPh sb="64" eb="65">
      <t>ヒ</t>
    </rPh>
    <rPh sb="66" eb="67">
      <t>ツヅ</t>
    </rPh>
    <rPh sb="68" eb="69">
      <t>スス</t>
    </rPh>
    <rPh sb="73" eb="75">
      <t>ヒツヨウ</t>
    </rPh>
    <rPh sb="82" eb="84">
      <t>サイム</t>
    </rPh>
    <rPh sb="84" eb="86">
      <t>ザンダカ</t>
    </rPh>
    <rPh sb="97" eb="99">
      <t>ヒジョウ</t>
    </rPh>
    <rPh sb="100" eb="101">
      <t>スク</t>
    </rPh>
    <rPh sb="106" eb="109">
      <t>ロウキュウカ</t>
    </rPh>
    <rPh sb="109" eb="111">
      <t>タイサク</t>
    </rPh>
    <rPh sb="130" eb="132">
      <t>トリク</t>
    </rPh>
    <rPh sb="134" eb="135">
      <t>スス</t>
    </rPh>
    <rPh sb="144" eb="146">
      <t>シュウニュウ</t>
    </rPh>
    <rPh sb="146" eb="148">
      <t>ブソク</t>
    </rPh>
    <rPh sb="148" eb="149">
      <t>ガク</t>
    </rPh>
    <rPh sb="163" eb="164">
      <t>ホ</t>
    </rPh>
    <rPh sb="176" eb="178">
      <t>テキセツ</t>
    </rPh>
    <rPh sb="179" eb="181">
      <t>リョウキン</t>
    </rPh>
    <rPh sb="181" eb="183">
      <t>シュウニュウ</t>
    </rPh>
    <rPh sb="184" eb="186">
      <t>カクホ</t>
    </rPh>
    <rPh sb="203" eb="206">
      <t>テキセイカ</t>
    </rPh>
    <rPh sb="207" eb="208">
      <t>ハカ</t>
    </rPh>
    <rPh sb="219" eb="220">
      <t>ト</t>
    </rPh>
    <rPh sb="221" eb="222">
      <t>ク</t>
    </rPh>
    <rPh sb="226" eb="2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</si>
</sst>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1.1299999999999999</c:v>
                </c:pt>
                <c:pt idx="1">
                  <c:v>1.44</c:v>
                </c:pt>
                <c:pt idx="2">
                  <c:v>0.91</c:v>
                </c:pt>
                <c:pt idx="3">
                  <c:v>0.38</c:v>
                </c:pt>
                <c:pt idx="4" formatCode="#,##0.00;&quot;△&quot;#,##0.00">
                  <c:v>0</c:v>
                </c:pt>
              </c:numCache>
            </c:numRef>
          </c:val>
        </c:ser>
        <c:dLbls>
          <c:showLegendKey val="0"/>
          <c:showVal val="0"/>
          <c:showCatName val="0"/>
          <c:showSerName val="0"/>
          <c:showPercent val="0"/>
          <c:showBubbleSize val="0"/>
        </c:dLbls>
        <c:gapWidth val="150"/>
        <c:axId val="113067904"/>
        <c:axId val="1130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13067904"/>
        <c:axId val="113074560"/>
      </c:lineChart>
      <c:dateAx>
        <c:axId val="113067904"/>
        <c:scaling>
          <c:orientation val="minMax"/>
        </c:scaling>
        <c:delete val="1"/>
        <c:axPos val="b"/>
        <c:numFmt formatCode="ge" sourceLinked="1"/>
        <c:majorTickMark val="none"/>
        <c:minorTickMark val="none"/>
        <c:tickLblPos val="none"/>
        <c:crossAx val="113074560"/>
        <c:crosses val="autoZero"/>
        <c:auto val="1"/>
        <c:lblOffset val="100"/>
        <c:baseTimeUnit val="years"/>
      </c:dateAx>
      <c:valAx>
        <c:axId val="1130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61.44</c:v>
                </c:pt>
                <c:pt idx="1">
                  <c:v>57.37</c:v>
                </c:pt>
                <c:pt idx="2">
                  <c:v>58.59</c:v>
                </c:pt>
                <c:pt idx="3">
                  <c:v>57.66</c:v>
                </c:pt>
                <c:pt idx="4">
                  <c:v>57.3</c:v>
                </c:pt>
              </c:numCache>
            </c:numRef>
          </c:val>
        </c:ser>
        <c:dLbls>
          <c:showLegendKey val="0"/>
          <c:showVal val="0"/>
          <c:showCatName val="0"/>
          <c:showSerName val="0"/>
          <c:showPercent val="0"/>
          <c:showBubbleSize val="0"/>
        </c:dLbls>
        <c:gapWidth val="150"/>
        <c:axId val="98311552"/>
        <c:axId val="98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98311552"/>
        <c:axId val="98317824"/>
      </c:lineChart>
      <c:dateAx>
        <c:axId val="98311552"/>
        <c:scaling>
          <c:orientation val="minMax"/>
        </c:scaling>
        <c:delete val="1"/>
        <c:axPos val="b"/>
        <c:numFmt formatCode="ge" sourceLinked="1"/>
        <c:majorTickMark val="none"/>
        <c:minorTickMark val="none"/>
        <c:tickLblPos val="none"/>
        <c:crossAx val="98317824"/>
        <c:crosses val="autoZero"/>
        <c:auto val="1"/>
        <c:lblOffset val="100"/>
        <c:baseTimeUnit val="years"/>
      </c:dateAx>
      <c:valAx>
        <c:axId val="98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93.37</c:v>
                </c:pt>
                <c:pt idx="1">
                  <c:v>95.88</c:v>
                </c:pt>
                <c:pt idx="2">
                  <c:v>92.98</c:v>
                </c:pt>
                <c:pt idx="3">
                  <c:v>93.37</c:v>
                </c:pt>
                <c:pt idx="4">
                  <c:v>94.08</c:v>
                </c:pt>
              </c:numCache>
            </c:numRef>
          </c:val>
        </c:ser>
        <c:dLbls>
          <c:showLegendKey val="0"/>
          <c:showVal val="0"/>
          <c:showCatName val="0"/>
          <c:showSerName val="0"/>
          <c:showPercent val="0"/>
          <c:showBubbleSize val="0"/>
        </c:dLbls>
        <c:gapWidth val="150"/>
        <c:axId val="98360320"/>
        <c:axId val="1000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98360320"/>
        <c:axId val="100074624"/>
      </c:lineChart>
      <c:dateAx>
        <c:axId val="98360320"/>
        <c:scaling>
          <c:orientation val="minMax"/>
        </c:scaling>
        <c:delete val="1"/>
        <c:axPos val="b"/>
        <c:numFmt formatCode="ge" sourceLinked="1"/>
        <c:majorTickMark val="none"/>
        <c:minorTickMark val="none"/>
        <c:tickLblPos val="none"/>
        <c:crossAx val="100074624"/>
        <c:crosses val="autoZero"/>
        <c:auto val="1"/>
        <c:lblOffset val="100"/>
        <c:baseTimeUnit val="years"/>
      </c:dateAx>
      <c:valAx>
        <c:axId val="1000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111.73</c:v>
                </c:pt>
                <c:pt idx="1">
                  <c:v>118.28</c:v>
                </c:pt>
                <c:pt idx="2">
                  <c:v>109.32</c:v>
                </c:pt>
                <c:pt idx="3">
                  <c:v>106.28</c:v>
                </c:pt>
                <c:pt idx="4">
                  <c:v>112.23</c:v>
                </c:pt>
              </c:numCache>
            </c:numRef>
          </c:val>
        </c:ser>
        <c:dLbls>
          <c:showLegendKey val="0"/>
          <c:showVal val="0"/>
          <c:showCatName val="0"/>
          <c:showSerName val="0"/>
          <c:showPercent val="0"/>
          <c:showBubbleSize val="0"/>
        </c:dLbls>
        <c:gapWidth val="150"/>
        <c:axId val="113940736"/>
        <c:axId val="1139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13940736"/>
        <c:axId val="113955968"/>
      </c:lineChart>
      <c:dateAx>
        <c:axId val="113940736"/>
        <c:scaling>
          <c:orientation val="minMax"/>
        </c:scaling>
        <c:delete val="1"/>
        <c:axPos val="b"/>
        <c:numFmt formatCode="ge" sourceLinked="1"/>
        <c:majorTickMark val="none"/>
        <c:minorTickMark val="none"/>
        <c:tickLblPos val="none"/>
        <c:crossAx val="113955968"/>
        <c:crosses val="autoZero"/>
        <c:auto val="1"/>
        <c:lblOffset val="100"/>
        <c:baseTimeUnit val="years"/>
      </c:dateAx>
      <c:valAx>
        <c:axId val="1139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189440"/>
        <c:axId val="1162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89440"/>
        <c:axId val="116249344"/>
      </c:lineChart>
      <c:dateAx>
        <c:axId val="116189440"/>
        <c:scaling>
          <c:orientation val="minMax"/>
        </c:scaling>
        <c:delete val="1"/>
        <c:axPos val="b"/>
        <c:numFmt formatCode="ge" sourceLinked="1"/>
        <c:majorTickMark val="none"/>
        <c:minorTickMark val="none"/>
        <c:tickLblPos val="none"/>
        <c:crossAx val="116249344"/>
        <c:crosses val="autoZero"/>
        <c:auto val="1"/>
        <c:lblOffset val="100"/>
        <c:baseTimeUnit val="years"/>
      </c:dateAx>
      <c:valAx>
        <c:axId val="1162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99424"/>
        <c:axId val="982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99424"/>
        <c:axId val="98217984"/>
      </c:lineChart>
      <c:dateAx>
        <c:axId val="98199424"/>
        <c:scaling>
          <c:orientation val="minMax"/>
        </c:scaling>
        <c:delete val="1"/>
        <c:axPos val="b"/>
        <c:numFmt formatCode="ge" sourceLinked="1"/>
        <c:majorTickMark val="none"/>
        <c:minorTickMark val="none"/>
        <c:tickLblPos val="none"/>
        <c:crossAx val="98217984"/>
        <c:crosses val="autoZero"/>
        <c:auto val="1"/>
        <c:lblOffset val="100"/>
        <c:baseTimeUnit val="years"/>
      </c:dateAx>
      <c:valAx>
        <c:axId val="982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27712"/>
        <c:axId val="982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27712"/>
        <c:axId val="98229632"/>
      </c:lineChart>
      <c:dateAx>
        <c:axId val="98227712"/>
        <c:scaling>
          <c:orientation val="minMax"/>
        </c:scaling>
        <c:delete val="1"/>
        <c:axPos val="b"/>
        <c:numFmt formatCode="ge" sourceLinked="1"/>
        <c:majorTickMark val="none"/>
        <c:minorTickMark val="none"/>
        <c:tickLblPos val="none"/>
        <c:crossAx val="98229632"/>
        <c:crosses val="autoZero"/>
        <c:auto val="1"/>
        <c:lblOffset val="100"/>
        <c:baseTimeUnit val="years"/>
      </c:dateAx>
      <c:valAx>
        <c:axId val="982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39616"/>
        <c:axId val="982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39616"/>
        <c:axId val="98241536"/>
      </c:lineChart>
      <c:dateAx>
        <c:axId val="98239616"/>
        <c:scaling>
          <c:orientation val="minMax"/>
        </c:scaling>
        <c:delete val="1"/>
        <c:axPos val="b"/>
        <c:numFmt formatCode="ge" sourceLinked="1"/>
        <c:majorTickMark val="none"/>
        <c:minorTickMark val="none"/>
        <c:tickLblPos val="none"/>
        <c:crossAx val="98241536"/>
        <c:crosses val="autoZero"/>
        <c:auto val="1"/>
        <c:lblOffset val="100"/>
        <c:baseTimeUnit val="years"/>
      </c:dateAx>
      <c:valAx>
        <c:axId val="982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116.06</c:v>
                </c:pt>
                <c:pt idx="1">
                  <c:v>92.85</c:v>
                </c:pt>
                <c:pt idx="2">
                  <c:v>65.760000000000005</c:v>
                </c:pt>
                <c:pt idx="3">
                  <c:v>44</c:v>
                </c:pt>
                <c:pt idx="4">
                  <c:v>227.67</c:v>
                </c:pt>
              </c:numCache>
            </c:numRef>
          </c:val>
        </c:ser>
        <c:dLbls>
          <c:showLegendKey val="0"/>
          <c:showVal val="0"/>
          <c:showCatName val="0"/>
          <c:showSerName val="0"/>
          <c:showPercent val="0"/>
          <c:showBubbleSize val="0"/>
        </c:dLbls>
        <c:gapWidth val="150"/>
        <c:axId val="98255616"/>
        <c:axId val="982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98255616"/>
        <c:axId val="98257536"/>
      </c:lineChart>
      <c:dateAx>
        <c:axId val="98255616"/>
        <c:scaling>
          <c:orientation val="minMax"/>
        </c:scaling>
        <c:delete val="1"/>
        <c:axPos val="b"/>
        <c:numFmt formatCode="ge" sourceLinked="1"/>
        <c:majorTickMark val="none"/>
        <c:minorTickMark val="none"/>
        <c:tickLblPos val="none"/>
        <c:crossAx val="98257536"/>
        <c:crosses val="autoZero"/>
        <c:auto val="1"/>
        <c:lblOffset val="100"/>
        <c:baseTimeUnit val="years"/>
      </c:dateAx>
      <c:valAx>
        <c:axId val="982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35.49</c:v>
                </c:pt>
                <c:pt idx="1">
                  <c:v>34.380000000000003</c:v>
                </c:pt>
                <c:pt idx="2">
                  <c:v>37.700000000000003</c:v>
                </c:pt>
                <c:pt idx="3">
                  <c:v>32.81</c:v>
                </c:pt>
                <c:pt idx="4">
                  <c:v>35.26</c:v>
                </c:pt>
              </c:numCache>
            </c:numRef>
          </c:val>
        </c:ser>
        <c:dLbls>
          <c:showLegendKey val="0"/>
          <c:showVal val="0"/>
          <c:showCatName val="0"/>
          <c:showSerName val="0"/>
          <c:showPercent val="0"/>
          <c:showBubbleSize val="0"/>
        </c:dLbls>
        <c:gapWidth val="150"/>
        <c:axId val="98271616"/>
        <c:axId val="98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98271616"/>
        <c:axId val="98273536"/>
      </c:lineChart>
      <c:dateAx>
        <c:axId val="98271616"/>
        <c:scaling>
          <c:orientation val="minMax"/>
        </c:scaling>
        <c:delete val="1"/>
        <c:axPos val="b"/>
        <c:numFmt formatCode="ge" sourceLinked="1"/>
        <c:majorTickMark val="none"/>
        <c:minorTickMark val="none"/>
        <c:tickLblPos val="none"/>
        <c:crossAx val="98273536"/>
        <c:crosses val="autoZero"/>
        <c:auto val="1"/>
        <c:lblOffset val="100"/>
        <c:baseTimeUnit val="years"/>
      </c:dateAx>
      <c:valAx>
        <c:axId val="982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214.39</c:v>
                </c:pt>
                <c:pt idx="1">
                  <c:v>224.96</c:v>
                </c:pt>
                <c:pt idx="2">
                  <c:v>206.52</c:v>
                </c:pt>
                <c:pt idx="3">
                  <c:v>242.79</c:v>
                </c:pt>
                <c:pt idx="4">
                  <c:v>228.02</c:v>
                </c:pt>
              </c:numCache>
            </c:numRef>
          </c:val>
        </c:ser>
        <c:dLbls>
          <c:showLegendKey val="0"/>
          <c:showVal val="0"/>
          <c:showCatName val="0"/>
          <c:showSerName val="0"/>
          <c:showPercent val="0"/>
          <c:showBubbleSize val="0"/>
        </c:dLbls>
        <c:gapWidth val="150"/>
        <c:axId val="98291712"/>
        <c:axId val="982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98291712"/>
        <c:axId val="98293632"/>
      </c:lineChart>
      <c:dateAx>
        <c:axId val="98291712"/>
        <c:scaling>
          <c:orientation val="minMax"/>
        </c:scaling>
        <c:delete val="1"/>
        <c:axPos val="b"/>
        <c:numFmt formatCode="ge" sourceLinked="1"/>
        <c:majorTickMark val="none"/>
        <c:minorTickMark val="none"/>
        <c:tickLblPos val="none"/>
        <c:crossAx val="98293632"/>
        <c:crosses val="autoZero"/>
        <c:auto val="1"/>
        <c:lblOffset val="100"/>
        <c:baseTimeUnit val="years"/>
      </c:dateAx>
      <c:valAx>
        <c:axId val="982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X7"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白浜町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22587</v>
      </c>
      <c r="AJ8" s="74"/>
      <c r="AK8" s="74"/>
      <c r="AL8" s="74"/>
      <c r="AM8" s="74"/>
      <c r="AN8" s="74"/>
      <c r="AO8" s="74"/>
      <c r="AP8" s="75"/>
      <c r="AQ8" s="56">
        <f>データ!R6</f>
        <v>200.96</v>
      </c>
      <c r="AR8" s="56"/>
      <c r="AS8" s="56"/>
      <c r="AT8" s="56"/>
      <c r="AU8" s="56"/>
      <c r="AV8" s="56"/>
      <c r="AW8" s="56"/>
      <c r="AX8" s="56"/>
      <c r="AY8" s="56">
        <f>データ!S6</f>
        <v>112.4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4.78</v>
      </c>
      <c r="S10" s="56"/>
      <c r="T10" s="56"/>
      <c r="U10" s="56"/>
      <c r="V10" s="56"/>
      <c r="W10" s="56"/>
      <c r="X10" s="56"/>
      <c r="Y10" s="56"/>
      <c r="Z10" s="64">
        <f>データ!P6</f>
        <v>1382</v>
      </c>
      <c r="AA10" s="64"/>
      <c r="AB10" s="64"/>
      <c r="AC10" s="64"/>
      <c r="AD10" s="64"/>
      <c r="AE10" s="64"/>
      <c r="AF10" s="64"/>
      <c r="AG10" s="64"/>
      <c r="AH10" s="2"/>
      <c r="AI10" s="64">
        <f>データ!T6</f>
        <v>1075</v>
      </c>
      <c r="AJ10" s="64"/>
      <c r="AK10" s="64"/>
      <c r="AL10" s="64"/>
      <c r="AM10" s="64"/>
      <c r="AN10" s="64"/>
      <c r="AO10" s="64"/>
      <c r="AP10" s="64"/>
      <c r="AQ10" s="56">
        <f>データ!U6</f>
        <v>17.54</v>
      </c>
      <c r="AR10" s="56"/>
      <c r="AS10" s="56"/>
      <c r="AT10" s="56"/>
      <c r="AU10" s="56"/>
      <c r="AV10" s="56"/>
      <c r="AW10" s="56"/>
      <c r="AX10" s="56"/>
      <c r="AY10" s="56">
        <f>データ!V6</f>
        <v>61.29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304018</v>
      </c>
      <c r="D6" s="31">
        <f t="shared" si="3"/>
        <v>47</v>
      </c>
      <c r="E6" s="31">
        <f t="shared" si="3"/>
        <v>1</v>
      </c>
      <c r="F6" s="31">
        <f t="shared" si="3"/>
        <v>0</v>
      </c>
      <c r="G6" s="31">
        <f t="shared" si="3"/>
        <v>0</v>
      </c>
      <c r="H6" s="31" t="str">
        <f t="shared" si="3"/>
        <v>和歌山県　白浜町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4.78</v>
      </c>
      <c r="P6" s="32">
        <f t="shared" si="3"/>
        <v>1382</v>
      </c>
      <c r="Q6" s="32">
        <f t="shared" si="3"/>
        <v>22587</v>
      </c>
      <c r="R6" s="32">
        <f t="shared" si="3"/>
        <v>200.96</v>
      </c>
      <c r="S6" s="32">
        <f t="shared" si="3"/>
        <v>112.4</v>
      </c>
      <c r="T6" s="32">
        <f t="shared" si="3"/>
        <v>1075</v>
      </c>
      <c r="U6" s="32">
        <f t="shared" si="3"/>
        <v>17.54</v>
      </c>
      <c r="V6" s="32">
        <f t="shared" si="3"/>
        <v>61.29</v>
      </c>
      <c r="W6" s="33">
        <f>IF(W7="",NA(),W7)</f>
        <v>111.73</v>
      </c>
      <c r="X6" s="33">
        <f t="shared" ref="X6:AF6" si="4">IF(X7="",NA(),X7)</f>
        <v>118.28</v>
      </c>
      <c r="Y6" s="33">
        <f t="shared" si="4"/>
        <v>109.32</v>
      </c>
      <c r="Z6" s="33">
        <f t="shared" si="4"/>
        <v>106.28</v>
      </c>
      <c r="AA6" s="33">
        <f t="shared" si="4"/>
        <v>112.23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116.06</v>
      </c>
      <c r="BE6" s="33">
        <f t="shared" ref="BE6:BM6" si="7">IF(BE7="",NA(),BE7)</f>
        <v>92.85</v>
      </c>
      <c r="BF6" s="33">
        <f t="shared" si="7"/>
        <v>65.760000000000005</v>
      </c>
      <c r="BG6" s="33">
        <f t="shared" si="7"/>
        <v>44</v>
      </c>
      <c r="BH6" s="33">
        <f t="shared" si="7"/>
        <v>227.67</v>
      </c>
      <c r="BI6" s="33">
        <f t="shared" si="7"/>
        <v>1450.45</v>
      </c>
      <c r="BJ6" s="33">
        <f t="shared" si="7"/>
        <v>1442.51</v>
      </c>
      <c r="BK6" s="33">
        <f t="shared" si="7"/>
        <v>1496.15</v>
      </c>
      <c r="BL6" s="33">
        <f t="shared" si="7"/>
        <v>1462.56</v>
      </c>
      <c r="BM6" s="33">
        <f t="shared" si="7"/>
        <v>1486.62</v>
      </c>
      <c r="BN6" s="32" t="str">
        <f>IF(BN7="","",IF(BN7="-","【-】","【"&amp;SUBSTITUTE(TEXT(BN7,"#,##0.00"),"-","△")&amp;"】"))</f>
        <v>【1,239.32】</v>
      </c>
      <c r="BO6" s="33">
        <f>IF(BO7="",NA(),BO7)</f>
        <v>35.49</v>
      </c>
      <c r="BP6" s="33">
        <f t="shared" ref="BP6:BX6" si="8">IF(BP7="",NA(),BP7)</f>
        <v>34.380000000000003</v>
      </c>
      <c r="BQ6" s="33">
        <f t="shared" si="8"/>
        <v>37.700000000000003</v>
      </c>
      <c r="BR6" s="33">
        <f t="shared" si="8"/>
        <v>32.81</v>
      </c>
      <c r="BS6" s="33">
        <f t="shared" si="8"/>
        <v>35.26</v>
      </c>
      <c r="BT6" s="33">
        <f t="shared" si="8"/>
        <v>33.96</v>
      </c>
      <c r="BU6" s="33">
        <f t="shared" si="8"/>
        <v>33.299999999999997</v>
      </c>
      <c r="BV6" s="33">
        <f t="shared" si="8"/>
        <v>33.01</v>
      </c>
      <c r="BW6" s="33">
        <f t="shared" si="8"/>
        <v>32.39</v>
      </c>
      <c r="BX6" s="33">
        <f t="shared" si="8"/>
        <v>24.39</v>
      </c>
      <c r="BY6" s="32" t="str">
        <f>IF(BY7="","",IF(BY7="-","【-】","【"&amp;SUBSTITUTE(TEXT(BY7,"#,##0.00"),"-","△")&amp;"】"))</f>
        <v>【36.33】</v>
      </c>
      <c r="BZ6" s="33">
        <f>IF(BZ7="",NA(),BZ7)</f>
        <v>214.39</v>
      </c>
      <c r="CA6" s="33">
        <f t="shared" ref="CA6:CI6" si="9">IF(CA7="",NA(),CA7)</f>
        <v>224.96</v>
      </c>
      <c r="CB6" s="33">
        <f t="shared" si="9"/>
        <v>206.52</v>
      </c>
      <c r="CC6" s="33">
        <f t="shared" si="9"/>
        <v>242.79</v>
      </c>
      <c r="CD6" s="33">
        <f t="shared" si="9"/>
        <v>228.02</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61.44</v>
      </c>
      <c r="CL6" s="33">
        <f t="shared" ref="CL6:CT6" si="10">IF(CL7="",NA(),CL7)</f>
        <v>57.37</v>
      </c>
      <c r="CM6" s="33">
        <f t="shared" si="10"/>
        <v>58.59</v>
      </c>
      <c r="CN6" s="33">
        <f t="shared" si="10"/>
        <v>57.66</v>
      </c>
      <c r="CO6" s="33">
        <f t="shared" si="10"/>
        <v>57.3</v>
      </c>
      <c r="CP6" s="33">
        <f t="shared" si="10"/>
        <v>51.56</v>
      </c>
      <c r="CQ6" s="33">
        <f t="shared" si="10"/>
        <v>50.66</v>
      </c>
      <c r="CR6" s="33">
        <f t="shared" si="10"/>
        <v>51.11</v>
      </c>
      <c r="CS6" s="33">
        <f t="shared" si="10"/>
        <v>50.49</v>
      </c>
      <c r="CT6" s="33">
        <f t="shared" si="10"/>
        <v>48.36</v>
      </c>
      <c r="CU6" s="32" t="str">
        <f>IF(CU7="","",IF(CU7="-","【-】","【"&amp;SUBSTITUTE(TEXT(CU7,"#,##0.00"),"-","△")&amp;"】"))</f>
        <v>【58.19】</v>
      </c>
      <c r="CV6" s="33">
        <f>IF(CV7="",NA(),CV7)</f>
        <v>93.37</v>
      </c>
      <c r="CW6" s="33">
        <f t="shared" ref="CW6:DE6" si="11">IF(CW7="",NA(),CW7)</f>
        <v>95.88</v>
      </c>
      <c r="CX6" s="33">
        <f t="shared" si="11"/>
        <v>92.98</v>
      </c>
      <c r="CY6" s="33">
        <f t="shared" si="11"/>
        <v>93.37</v>
      </c>
      <c r="CZ6" s="33">
        <f t="shared" si="11"/>
        <v>94.08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1.1299999999999999</v>
      </c>
      <c r="ED6" s="33">
        <f t="shared" ref="ED6:EL6" si="14">IF(ED7="",NA(),ED7)</f>
        <v>1.44</v>
      </c>
      <c r="EE6" s="33">
        <f t="shared" si="14"/>
        <v>0.91</v>
      </c>
      <c r="EF6" s="33">
        <f t="shared" si="14"/>
        <v>0.38</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304018</v>
      </c>
      <c r="D7" s="35">
        <v>47</v>
      </c>
      <c r="E7" s="35">
        <v>1</v>
      </c>
      <c r="F7" s="35">
        <v>0</v>
      </c>
      <c r="G7" s="35">
        <v>0</v>
      </c>
      <c r="H7" s="35" t="s">
        <v>93</v>
      </c>
      <c r="I7" s="35" t="s">
        <v>94</v>
      </c>
      <c r="J7" s="35" t="s">
        <v>95</v>
      </c>
      <c r="K7" s="35" t="s">
        <v>96</v>
      </c>
      <c r="L7" s="35" t="s">
        <v>97</v>
      </c>
      <c r="M7" s="36" t="s">
        <v>98</v>
      </c>
      <c r="N7" s="36" t="s">
        <v>99</v>
      </c>
      <c r="O7" s="36">
        <v>4.78</v>
      </c>
      <c r="P7" s="36">
        <v>1382</v>
      </c>
      <c r="Q7" s="36">
        <v>22587</v>
      </c>
      <c r="R7" s="36">
        <v>200.96</v>
      </c>
      <c r="S7" s="36">
        <v>112.4</v>
      </c>
      <c r="T7" s="36">
        <v>1075</v>
      </c>
      <c r="U7" s="36">
        <v>17.54</v>
      </c>
      <c r="V7" s="36">
        <v>61.29</v>
      </c>
      <c r="W7" s="36">
        <v>111.73</v>
      </c>
      <c r="X7" s="36">
        <v>118.28</v>
      </c>
      <c r="Y7" s="36">
        <v>109.32</v>
      </c>
      <c r="Z7" s="36">
        <v>106.28</v>
      </c>
      <c r="AA7" s="36">
        <v>112.23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116.06</v>
      </c>
      <c r="BE7" s="36">
        <v>92.85</v>
      </c>
      <c r="BF7" s="36">
        <v>65.760000000000005</v>
      </c>
      <c r="BG7" s="36">
        <v>44</v>
      </c>
      <c r="BH7" s="36">
        <v>227.67</v>
      </c>
      <c r="BI7" s="36">
        <v>1450.45</v>
      </c>
      <c r="BJ7" s="36">
        <v>1442.51</v>
      </c>
      <c r="BK7" s="36">
        <v>1496.15</v>
      </c>
      <c r="BL7" s="36">
        <v>1462.56</v>
      </c>
      <c r="BM7" s="36">
        <v>1486.62</v>
      </c>
      <c r="BN7" s="36">
        <v>1239.32</v>
      </c>
      <c r="BO7" s="36">
        <v>35.49</v>
      </c>
      <c r="BP7" s="36">
        <v>34.380000000000003</v>
      </c>
      <c r="BQ7" s="36">
        <v>37.700000000000003</v>
      </c>
      <c r="BR7" s="36">
        <v>32.81</v>
      </c>
      <c r="BS7" s="36">
        <v>35.26</v>
      </c>
      <c r="BT7" s="36">
        <v>33.96</v>
      </c>
      <c r="BU7" s="36">
        <v>33.299999999999997</v>
      </c>
      <c r="BV7" s="36">
        <v>33.01</v>
      </c>
      <c r="BW7" s="36">
        <v>32.39</v>
      </c>
      <c r="BX7" s="36">
        <v>24.39</v>
      </c>
      <c r="BY7" s="36">
        <v>36.33</v>
      </c>
      <c r="BZ7" s="36">
        <v>214.39</v>
      </c>
      <c r="CA7" s="36">
        <v>224.96</v>
      </c>
      <c r="CB7" s="36">
        <v>206.52</v>
      </c>
      <c r="CC7" s="36">
        <v>242.79</v>
      </c>
      <c r="CD7" s="36">
        <v>228.02</v>
      </c>
      <c r="CE7" s="36">
        <v>512.74</v>
      </c>
      <c r="CF7" s="36">
        <v>526.57000000000005</v>
      </c>
      <c r="CG7" s="36">
        <v>523.08000000000004</v>
      </c>
      <c r="CH7" s="36">
        <v>530.83000000000004</v>
      </c>
      <c r="CI7" s="36">
        <v>734.18</v>
      </c>
      <c r="CJ7" s="36">
        <v>476.46</v>
      </c>
      <c r="CK7" s="36">
        <v>61.44</v>
      </c>
      <c r="CL7" s="36">
        <v>57.37</v>
      </c>
      <c r="CM7" s="36">
        <v>58.59</v>
      </c>
      <c r="CN7" s="36">
        <v>57.66</v>
      </c>
      <c r="CO7" s="36">
        <v>57.3</v>
      </c>
      <c r="CP7" s="36">
        <v>51.56</v>
      </c>
      <c r="CQ7" s="36">
        <v>50.66</v>
      </c>
      <c r="CR7" s="36">
        <v>51.11</v>
      </c>
      <c r="CS7" s="36">
        <v>50.49</v>
      </c>
      <c r="CT7" s="36">
        <v>48.36</v>
      </c>
      <c r="CU7" s="36">
        <v>58.19</v>
      </c>
      <c r="CV7" s="36">
        <v>93.37</v>
      </c>
      <c r="CW7" s="36">
        <v>95.88</v>
      </c>
      <c r="CX7" s="36">
        <v>92.98</v>
      </c>
      <c r="CY7" s="36">
        <v>93.37</v>
      </c>
      <c r="CZ7" s="36">
        <v>94.08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1.1299999999999999</v>
      </c>
      <c r="ED7" s="36">
        <v>1.44</v>
      </c>
      <c r="EE7" s="36">
        <v>0.91</v>
      </c>
      <c r="EF7" s="36">
        <v>0.38</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cp:lastPrinted>2016-02-05T03:59:32Z</cp:lastPrinted>
  <dcterms:created xsi:type="dcterms:W3CDTF">2016-01-18T05:04:38Z</dcterms:created>
  <dcterms:modified xsi:type="dcterms:W3CDTF">2016-02-16T02:36:00Z</dcterms:modified>
  <cp:category/>
</cp:coreProperties>
</file>