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10"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<sst xmlns="http://schemas.openxmlformats.org/spreadsheetml/2006/main" count="221" uniqueCount="111">
  <si>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</si>
  <si>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</si>
  <si>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</si>
  <si>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</si>
  <si>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</si>
  <si>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</si>
  <si>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</si>
  <si>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</si>
  <si>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</si>
  <si>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</si>
  <si>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</si>
  <si>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</si>
  <si>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</si>
  <si>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</si>
  <si>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</si>
  <si>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</si>
  <si>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</si>
  <si>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</si>
  <si>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</si>
  <si>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</si>
  <si>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</si>
  <si>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</si>
  <si>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</si>
  <si>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</si>
  <si>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</si>
  <si>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</si>
  <si>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</si>
  <si>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</si>
  <si>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</si>
  <si>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</si>
  <si>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</si>
  <si>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</si>
  <si>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</si>
  <si>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</si>
  <si>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</si>
  <si>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</si>
  <si>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</si>
  <si>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</si>
  <si>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</si>
  <si>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</si>
  <si>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</si>
  <si>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</si>
  <si>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</si>
  <si>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</si>
  <si>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</si>
  <si>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</si>
  <si>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</si>
  <si>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</si>
  <si>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</si>
  <si>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</si>
  <si>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</si>
  <si>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</si>
  <si>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</si>
  <si>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</si>
  <si>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</si>
  <si>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</si>
  <si>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</si>
  <si>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</si>
  <si>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</si>
  <si>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</si>
  <si>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</si>
  <si>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</si>
  <si>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</si>
  <si>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</si>
  <si>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</si>
  <si>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</si>
  <si>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</si>
  <si>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</si>
  <si>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</si>
  <si>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</si>
  <si>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</si>
  <si>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</si>
  <si>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</si>
  <si>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</si>
  <si>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</si>
  <si>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</si>
  <si>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</si>
  <si>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</si>
  <si>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</si>
  <si>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</si>
  <si>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</si>
  <si>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</si>
  <si>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</si>
  <si>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</si>
  <si>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</si>
  <si>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</si>
  <si>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</si>
  <si>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</si>
  <si>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</si>
  <si>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</si>
  <si>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</si>
  <si>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</si>
  <si>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</si>
  <si>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</si>
  <si>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</si>
  <si>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</si>
  <si>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みなべ町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</si>
  <si>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</si>
  <si>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</si>
  <si>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</si>
  <si>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</si>
  <si>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</si>
  <si>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</si>
  <si>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</si>
  <si>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</si>
  <si>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</si>
  <si>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</si>
  <si>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</si>
  <si>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現在、耐用年数が経過している施設はありません。</t>
    <rPh sb="0" eb="2">
      <t>ゲンザイ</t>
    </rPh>
    <rPh sb="3" eb="5">
      <t>タイヨウ</t>
    </rPh>
    <rPh sb="5" eb="7">
      <t>ネンスウ</t>
    </rPh>
    <rPh sb="8" eb="10">
      <t>ケイカ</t>
    </rPh>
    <rPh sb="14" eb="16">
      <t>シセツ</t>
    </rPh>
    <phoneticPr fontId="4"/>
  </si>
  <si>
    <t>事業開始は平成８年４月１日、町村合併により、１８年度にみなべ町汚水処理構想計画を見直し、農業集落排水地区５箇所を公共下水地区に組み込み、平成３１年度までに町内区域（３０１ｈａ）を整備する計画に変更、現在の整備進捗率は６０％強となっている。平成１４年１０月１日に供用開始し、平成２６年度末における普及率は４７.１％、水洗化率６２.４％となっている。現在は建設途上であり、水洗化の推進、適正な維持管理に努めているが、収支の不足分は一般会計からの繰り入れにより補填している状況にある。</t>
    <rPh sb="0" eb="2">
      <t>ジギョウ</t>
    </rPh>
    <rPh sb="2" eb="4">
      <t>カイシ</t>
    </rPh>
    <rPh sb="5" eb="7">
      <t>ヘイセイ</t>
    </rPh>
    <rPh sb="8" eb="9">
      <t>ネン</t>
    </rPh>
    <rPh sb="10" eb="11">
      <t>ツキ</t>
    </rPh>
    <rPh sb="12" eb="13">
      <t>ヒ</t>
    </rPh>
    <rPh sb="14" eb="16">
      <t>チョウソン</t>
    </rPh>
    <rPh sb="16" eb="18">
      <t>ガッペイ</t>
    </rPh>
    <rPh sb="24" eb="26">
      <t>ネンド</t>
    </rPh>
    <rPh sb="30" eb="31">
      <t>マチ</t>
    </rPh>
    <rPh sb="31" eb="33">
      <t>オスイ</t>
    </rPh>
    <rPh sb="33" eb="35">
      <t>ショリ</t>
    </rPh>
    <rPh sb="35" eb="37">
      <t>コウソウ</t>
    </rPh>
    <rPh sb="37" eb="39">
      <t>ケイカク</t>
    </rPh>
    <rPh sb="40" eb="42">
      <t>ミナオ</t>
    </rPh>
    <rPh sb="44" eb="46">
      <t>ノウギョウ</t>
    </rPh>
    <rPh sb="46" eb="48">
      <t>シュウラク</t>
    </rPh>
    <rPh sb="48" eb="50">
      <t>ハイスイ</t>
    </rPh>
    <rPh sb="50" eb="52">
      <t>チク</t>
    </rPh>
    <rPh sb="53" eb="55">
      <t>カショ</t>
    </rPh>
    <rPh sb="56" eb="58">
      <t>コウキョウ</t>
    </rPh>
    <rPh sb="58" eb="60">
      <t>ゲスイ</t>
    </rPh>
    <rPh sb="60" eb="62">
      <t>チク</t>
    </rPh>
    <rPh sb="63" eb="64">
      <t>ク</t>
    </rPh>
    <rPh sb="65" eb="66">
      <t>コ</t>
    </rPh>
    <rPh sb="68" eb="70">
      <t>ヘイセイ</t>
    </rPh>
    <rPh sb="72" eb="74">
      <t>ネンド</t>
    </rPh>
    <rPh sb="77" eb="79">
      <t>チョウナイ</t>
    </rPh>
    <rPh sb="79" eb="81">
      <t>クイキ</t>
    </rPh>
    <rPh sb="89" eb="91">
      <t>セイビ</t>
    </rPh>
    <rPh sb="93" eb="95">
      <t>ケイカク</t>
    </rPh>
    <rPh sb="96" eb="98">
      <t>ヘンコウ</t>
    </rPh>
    <rPh sb="99" eb="101">
      <t>ゲンザイ</t>
    </rPh>
    <rPh sb="102" eb="104">
      <t>セイビ</t>
    </rPh>
    <rPh sb="104" eb="106">
      <t>シンチョク</t>
    </rPh>
    <rPh sb="106" eb="107">
      <t>リツ</t>
    </rPh>
    <rPh sb="111" eb="112">
      <t>キョウ</t>
    </rPh>
    <rPh sb="119" eb="121">
      <t>ヘイセイ</t>
    </rPh>
    <rPh sb="123" eb="124">
      <t>ネン</t>
    </rPh>
    <rPh sb="126" eb="127">
      <t>ツキ</t>
    </rPh>
    <rPh sb="128" eb="129">
      <t>ヒ</t>
    </rPh>
    <rPh sb="130" eb="132">
      <t>キョウヨウ</t>
    </rPh>
    <rPh sb="132" eb="134">
      <t>カイシ</t>
    </rPh>
    <rPh sb="136" eb="138">
      <t>ヘイセイ</t>
    </rPh>
    <rPh sb="140" eb="142">
      <t>ネンド</t>
    </rPh>
    <rPh sb="142" eb="143">
      <t>スエ</t>
    </rPh>
    <rPh sb="147" eb="149">
      <t>フキュウ</t>
    </rPh>
    <rPh sb="149" eb="150">
      <t>リツ</t>
    </rPh>
    <rPh sb="157" eb="160">
      <t>スイセンカ</t>
    </rPh>
    <rPh sb="160" eb="161">
      <t>リツ</t>
    </rPh>
    <rPh sb="173" eb="175">
      <t>ゲンザイ</t>
    </rPh>
    <rPh sb="176" eb="178">
      <t>ケンセツ</t>
    </rPh>
    <rPh sb="178" eb="180">
      <t>トジョウ</t>
    </rPh>
    <rPh sb="184" eb="187">
      <t>スイセンカ</t>
    </rPh>
    <rPh sb="188" eb="190">
      <t>スイシン</t>
    </rPh>
    <rPh sb="191" eb="193">
      <t>テキセイ</t>
    </rPh>
    <rPh sb="194" eb="196">
      <t>イジ</t>
    </rPh>
    <rPh sb="196" eb="198">
      <t>カンリ</t>
    </rPh>
    <rPh sb="199" eb="200">
      <t>ツト</t>
    </rPh>
    <rPh sb="206" eb="208">
      <t>シュウシ</t>
    </rPh>
    <rPh sb="209" eb="211">
      <t>フソク</t>
    </rPh>
    <rPh sb="211" eb="212">
      <t>ブン</t>
    </rPh>
    <rPh sb="213" eb="215">
      <t>イッパン</t>
    </rPh>
    <rPh sb="215" eb="217">
      <t>カイケイ</t>
    </rPh>
    <rPh sb="220" eb="221">
      <t>ク</t>
    </rPh>
    <rPh sb="222" eb="223">
      <t>イ</t>
    </rPh>
    <rPh sb="227" eb="229">
      <t>ホテン</t>
    </rPh>
    <rPh sb="233" eb="235">
      <t>ジョウキョウ</t>
    </rPh>
    <phoneticPr fontId="4"/>
  </si>
  <si>
    <t>町村合併により８地区ある農業集落排水施設のうち、５地区の排水を公共下水道に取り込む計画区域の拡大に変更しました。２８年度には１地区が編入となり、平成３１年度までに順次整備する予定です。それに伴い、農業集落排水施設の５地区の事業排水の接続が可能となることによる使用料の増収、一方処理施設の統合等による汚泥処分費の節減により、経営の健全化が図れる。</t>
    <rPh sb="0" eb="2">
      <t>チョウソン</t>
    </rPh>
    <rPh sb="2" eb="4">
      <t>ガッペイ</t>
    </rPh>
    <rPh sb="8" eb="10">
      <t>チク</t>
    </rPh>
    <rPh sb="12" eb="14">
      <t>ノウギョウ</t>
    </rPh>
    <rPh sb="14" eb="16">
      <t>シュウラク</t>
    </rPh>
    <rPh sb="16" eb="18">
      <t>ハイスイ</t>
    </rPh>
    <rPh sb="18" eb="20">
      <t>シセツ</t>
    </rPh>
    <rPh sb="25" eb="27">
      <t>チク</t>
    </rPh>
    <rPh sb="28" eb="30">
      <t>ハイスイ</t>
    </rPh>
    <rPh sb="31" eb="33">
      <t>コウキョウ</t>
    </rPh>
    <rPh sb="33" eb="36">
      <t>ゲスイドウ</t>
    </rPh>
    <rPh sb="37" eb="38">
      <t>ト</t>
    </rPh>
    <rPh sb="39" eb="40">
      <t>コ</t>
    </rPh>
    <rPh sb="41" eb="43">
      <t>ケイカク</t>
    </rPh>
    <rPh sb="43" eb="45">
      <t>クイキ</t>
    </rPh>
    <rPh sb="46" eb="48">
      <t>カクダイ</t>
    </rPh>
    <rPh sb="49" eb="51">
      <t>ヘンコウ</t>
    </rPh>
    <rPh sb="58" eb="60">
      <t>ネンド</t>
    </rPh>
    <rPh sb="63" eb="65">
      <t>チク</t>
    </rPh>
    <rPh sb="66" eb="68">
      <t>ヘンニュウ</t>
    </rPh>
    <rPh sb="72" eb="74">
      <t>ヘイセイ</t>
    </rPh>
    <rPh sb="76" eb="78">
      <t>ネンド</t>
    </rPh>
    <rPh sb="81" eb="83">
      <t>ジュンジ</t>
    </rPh>
    <rPh sb="83" eb="85">
      <t>セイビ</t>
    </rPh>
    <rPh sb="87" eb="89">
      <t>ヨテイ</t>
    </rPh>
    <rPh sb="95" eb="96">
      <t>トモナ</t>
    </rPh>
    <rPh sb="98" eb="100">
      <t>ノウギョウ</t>
    </rPh>
    <rPh sb="100" eb="102">
      <t>シュウラク</t>
    </rPh>
    <rPh sb="102" eb="104">
      <t>ハイスイ</t>
    </rPh>
    <rPh sb="104" eb="106">
      <t>シセツ</t>
    </rPh>
    <rPh sb="108" eb="110">
      <t>チク</t>
    </rPh>
    <rPh sb="111" eb="113">
      <t>ジギョウ</t>
    </rPh>
    <rPh sb="113" eb="115">
      <t>ハイスイ</t>
    </rPh>
    <rPh sb="116" eb="118">
      <t>セツゾク</t>
    </rPh>
    <rPh sb="119" eb="121">
      <t>カノウ</t>
    </rPh>
    <rPh sb="129" eb="131">
      <t>シヨウ</t>
    </rPh>
    <rPh sb="131" eb="132">
      <t>リョウ</t>
    </rPh>
    <rPh sb="133" eb="135">
      <t>ゾウシュウ</t>
    </rPh>
    <rPh sb="136" eb="138">
      <t>イッポウ</t>
    </rPh>
    <rPh sb="138" eb="140">
      <t>ショリ</t>
    </rPh>
    <rPh sb="140" eb="142">
      <t>シセツ</t>
    </rPh>
    <rPh sb="143" eb="145">
      <t>トウゴウ</t>
    </rPh>
    <rPh sb="145" eb="146">
      <t>トウ</t>
    </rPh>
    <rPh sb="149" eb="151">
      <t>オデイ</t>
    </rPh>
    <rPh sb="151" eb="153">
      <t>ショブン</t>
    </rPh>
    <rPh sb="153" eb="154">
      <t>ヒ</t>
    </rPh>
    <rPh sb="155" eb="157">
      <t>セツゲン</t>
    </rPh>
    <rPh sb="161" eb="163">
      <t>ケイエイ</t>
    </rPh>
    <rPh sb="164" eb="166">
      <t>ケンゼン</t>
    </rPh>
    <rPh sb="166" eb="167">
      <t>カ</t>
    </rPh>
    <rPh sb="168" eb="16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</si>
</sst>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821568"/>
        <c:axId val="1392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35821568"/>
        <c:axId val="139211520"/>
      </c:lineChart>
      <c:dateAx>
        <c:axId val="135821568"/>
        <c:scaling>
          <c:orientation val="minMax"/>
        </c:scaling>
        <c:delete val="1"/>
        <c:axPos val="b"/>
        <c:numFmt formatCode="ge" sourceLinked="1"/>
        <c:majorTickMark val="none"/>
        <c:minorTickMark val="none"/>
        <c:tickLblPos val="none"/>
        <c:crossAx val="139211520"/>
        <c:crosses val="autoZero"/>
        <c:auto val="1"/>
        <c:lblOffset val="100"/>
        <c:baseTimeUnit val="years"/>
      </c:dateAx>
      <c:valAx>
        <c:axId val="1392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2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54.44</c:v>
                </c:pt>
                <c:pt idx="1">
                  <c:v>54.44</c:v>
                </c:pt>
                <c:pt idx="2">
                  <c:v>55.81</c:v>
                </c:pt>
                <c:pt idx="3">
                  <c:v>54.69</c:v>
                </c:pt>
                <c:pt idx="4">
                  <c:v>53.81</c:v>
                </c:pt>
              </c:numCache>
            </c:numRef>
          </c:val>
        </c:ser>
        <c:dLbls>
          <c:showLegendKey val="0"/>
          <c:showVal val="0"/>
          <c:showCatName val="0"/>
          <c:showSerName val="0"/>
          <c:showPercent val="0"/>
          <c:showBubbleSize val="0"/>
        </c:dLbls>
        <c:gapWidth val="150"/>
        <c:axId val="153520768"/>
        <c:axId val="1634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20768"/>
        <c:axId val="163459840"/>
      </c:lineChart>
      <c:dateAx>
        <c:axId val="153520768"/>
        <c:scaling>
          <c:orientation val="minMax"/>
        </c:scaling>
        <c:delete val="1"/>
        <c:axPos val="b"/>
        <c:numFmt formatCode="ge" sourceLinked="1"/>
        <c:majorTickMark val="none"/>
        <c:minorTickMark val="none"/>
        <c:tickLblPos val="none"/>
        <c:crossAx val="163459840"/>
        <c:crosses val="autoZero"/>
        <c:auto val="1"/>
        <c:lblOffset val="100"/>
        <c:baseTimeUnit val="years"/>
      </c:dateAx>
      <c:valAx>
        <c:axId val="16345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5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479744"/>
        <c:axId val="1264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479744"/>
        <c:axId val="126481920"/>
      </c:lineChart>
      <c:dateAx>
        <c:axId val="126479744"/>
        <c:scaling>
          <c:orientation val="minMax"/>
        </c:scaling>
        <c:delete val="1"/>
        <c:axPos val="b"/>
        <c:numFmt formatCode="ge" sourceLinked="1"/>
        <c:majorTickMark val="none"/>
        <c:minorTickMark val="none"/>
        <c:tickLblPos val="none"/>
        <c:crossAx val="126481920"/>
        <c:crosses val="autoZero"/>
        <c:auto val="1"/>
        <c:lblOffset val="100"/>
        <c:baseTimeUnit val="years"/>
      </c:dateAx>
      <c:valAx>
        <c:axId val="1264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826432"/>
        <c:axId val="1358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826432"/>
        <c:axId val="135832704"/>
      </c:lineChart>
      <c:dateAx>
        <c:axId val="135826432"/>
        <c:scaling>
          <c:orientation val="minMax"/>
        </c:scaling>
        <c:delete val="1"/>
        <c:axPos val="b"/>
        <c:numFmt formatCode="ge" sourceLinked="1"/>
        <c:majorTickMark val="none"/>
        <c:minorTickMark val="none"/>
        <c:tickLblPos val="none"/>
        <c:crossAx val="135832704"/>
        <c:crosses val="autoZero"/>
        <c:auto val="1"/>
        <c:lblOffset val="100"/>
        <c:baseTimeUnit val="years"/>
      </c:dateAx>
      <c:valAx>
        <c:axId val="1358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854720"/>
        <c:axId val="1380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854720"/>
        <c:axId val="138040064"/>
      </c:lineChart>
      <c:dateAx>
        <c:axId val="135854720"/>
        <c:scaling>
          <c:orientation val="minMax"/>
        </c:scaling>
        <c:delete val="1"/>
        <c:axPos val="b"/>
        <c:numFmt formatCode="ge" sourceLinked="1"/>
        <c:majorTickMark val="none"/>
        <c:minorTickMark val="none"/>
        <c:tickLblPos val="none"/>
        <c:crossAx val="138040064"/>
        <c:crosses val="autoZero"/>
        <c:auto val="1"/>
        <c:lblOffset val="100"/>
        <c:baseTimeUnit val="years"/>
      </c:dateAx>
      <c:valAx>
        <c:axId val="1380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676864"/>
        <c:axId val="13869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676864"/>
        <c:axId val="138699520"/>
      </c:lineChart>
      <c:dateAx>
        <c:axId val="138676864"/>
        <c:scaling>
          <c:orientation val="minMax"/>
        </c:scaling>
        <c:delete val="1"/>
        <c:axPos val="b"/>
        <c:numFmt formatCode="ge" sourceLinked="1"/>
        <c:majorTickMark val="none"/>
        <c:minorTickMark val="none"/>
        <c:tickLblPos val="none"/>
        <c:crossAx val="138699520"/>
        <c:crosses val="autoZero"/>
        <c:auto val="1"/>
        <c:lblOffset val="100"/>
        <c:baseTimeUnit val="years"/>
      </c:dateAx>
      <c:valAx>
        <c:axId val="1386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8897664"/>
        <c:axId val="13903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138897664"/>
        <c:axId val="139030912"/>
      </c:lineChart>
      <c:dateAx>
        <c:axId val="138897664"/>
        <c:scaling>
          <c:orientation val="minMax"/>
        </c:scaling>
        <c:delete val="1"/>
        <c:axPos val="b"/>
        <c:numFmt formatCode="ge" sourceLinked="1"/>
        <c:majorTickMark val="none"/>
        <c:minorTickMark val="none"/>
        <c:tickLblPos val="none"/>
        <c:crossAx val="139030912"/>
        <c:crosses val="autoZero"/>
        <c:auto val="1"/>
        <c:lblOffset val="100"/>
        <c:baseTimeUnit val="years"/>
      </c:dateAx>
      <c:valAx>
        <c:axId val="1390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33.090000000000003</c:v>
                </c:pt>
                <c:pt idx="1">
                  <c:v>34.14</c:v>
                </c:pt>
                <c:pt idx="2">
                  <c:v>30.74</c:v>
                </c:pt>
                <c:pt idx="3">
                  <c:v>31.21</c:v>
                </c:pt>
                <c:pt idx="4">
                  <c:v>30.36</c:v>
                </c:pt>
              </c:numCache>
            </c:numRef>
          </c:val>
        </c:ser>
        <c:dLbls>
          <c:showLegendKey val="0"/>
          <c:showVal val="0"/>
          <c:showCatName val="0"/>
          <c:showSerName val="0"/>
          <c:showPercent val="0"/>
          <c:showBubbleSize val="0"/>
        </c:dLbls>
        <c:gapWidth val="150"/>
        <c:axId val="139043968"/>
        <c:axId val="13904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139043968"/>
        <c:axId val="139045888"/>
      </c:lineChart>
      <c:dateAx>
        <c:axId val="139043968"/>
        <c:scaling>
          <c:orientation val="minMax"/>
        </c:scaling>
        <c:delete val="1"/>
        <c:axPos val="b"/>
        <c:numFmt formatCode="ge" sourceLinked="1"/>
        <c:majorTickMark val="none"/>
        <c:minorTickMark val="none"/>
        <c:tickLblPos val="none"/>
        <c:crossAx val="139045888"/>
        <c:crosses val="autoZero"/>
        <c:auto val="1"/>
        <c:lblOffset val="100"/>
        <c:baseTimeUnit val="years"/>
      </c:dateAx>
      <c:valAx>
        <c:axId val="1390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443.33</c:v>
                </c:pt>
                <c:pt idx="1">
                  <c:v>431.47</c:v>
                </c:pt>
                <c:pt idx="2">
                  <c:v>475.88</c:v>
                </c:pt>
                <c:pt idx="3">
                  <c:v>466.99</c:v>
                </c:pt>
                <c:pt idx="4">
                  <c:v>492.55</c:v>
                </c:pt>
              </c:numCache>
            </c:numRef>
          </c:val>
        </c:ser>
        <c:dLbls>
          <c:showLegendKey val="0"/>
          <c:showVal val="0"/>
          <c:showCatName val="0"/>
          <c:showSerName val="0"/>
          <c:showPercent val="0"/>
          <c:showBubbleSize val="0"/>
        </c:dLbls>
        <c:gapWidth val="150"/>
        <c:axId val="139232000"/>
        <c:axId val="1392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139232000"/>
        <c:axId val="139233920"/>
      </c:lineChart>
      <c:dateAx>
        <c:axId val="139232000"/>
        <c:scaling>
          <c:orientation val="minMax"/>
        </c:scaling>
        <c:delete val="1"/>
        <c:axPos val="b"/>
        <c:numFmt formatCode="ge" sourceLinked="1"/>
        <c:majorTickMark val="none"/>
        <c:minorTickMark val="none"/>
        <c:tickLblPos val="none"/>
        <c:crossAx val="139233920"/>
        <c:crosses val="autoZero"/>
        <c:auto val="1"/>
        <c:lblOffset val="100"/>
        <c:baseTimeUnit val="years"/>
      </c:dateAx>
      <c:valAx>
        <c:axId val="1392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35.4</c:v>
                </c:pt>
                <c:pt idx="1">
                  <c:v>38.6</c:v>
                </c:pt>
                <c:pt idx="2">
                  <c:v>40</c:v>
                </c:pt>
                <c:pt idx="3">
                  <c:v>41.64</c:v>
                </c:pt>
                <c:pt idx="4">
                  <c:v>43.28</c:v>
                </c:pt>
              </c:numCache>
            </c:numRef>
          </c:val>
        </c:ser>
        <c:dLbls>
          <c:showLegendKey val="0"/>
          <c:showVal val="0"/>
          <c:showCatName val="0"/>
          <c:showSerName val="0"/>
          <c:showPercent val="0"/>
          <c:showBubbleSize val="0"/>
        </c:dLbls>
        <c:gapWidth val="150"/>
        <c:axId val="139694464"/>
        <c:axId val="1396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139694464"/>
        <c:axId val="139696384"/>
      </c:lineChart>
      <c:dateAx>
        <c:axId val="139694464"/>
        <c:scaling>
          <c:orientation val="minMax"/>
        </c:scaling>
        <c:delete val="1"/>
        <c:axPos val="b"/>
        <c:numFmt formatCode="ge" sourceLinked="1"/>
        <c:majorTickMark val="none"/>
        <c:minorTickMark val="none"/>
        <c:tickLblPos val="none"/>
        <c:crossAx val="139696384"/>
        <c:crosses val="autoZero"/>
        <c:auto val="1"/>
        <c:lblOffset val="100"/>
        <c:baseTimeUnit val="years"/>
      </c:dateAx>
      <c:valAx>
        <c:axId val="1396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50.7</c:v>
                </c:pt>
                <c:pt idx="1">
                  <c:v>58</c:v>
                </c:pt>
                <c:pt idx="2">
                  <c:v>56.72</c:v>
                </c:pt>
                <c:pt idx="3">
                  <c:v>57.47</c:v>
                </c:pt>
                <c:pt idx="4">
                  <c:v>62.45</c:v>
                </c:pt>
              </c:numCache>
            </c:numRef>
          </c:val>
        </c:ser>
        <c:dLbls>
          <c:showLegendKey val="0"/>
          <c:showVal val="0"/>
          <c:showCatName val="0"/>
          <c:showSerName val="0"/>
          <c:showPercent val="0"/>
          <c:showBubbleSize val="0"/>
        </c:dLbls>
        <c:gapWidth val="150"/>
        <c:axId val="139993088"/>
        <c:axId val="1399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139993088"/>
        <c:axId val="139995008"/>
      </c:lineChart>
      <c:dateAx>
        <c:axId val="139993088"/>
        <c:scaling>
          <c:orientation val="minMax"/>
        </c:scaling>
        <c:delete val="1"/>
        <c:axPos val="b"/>
        <c:numFmt formatCode="ge" sourceLinked="1"/>
        <c:majorTickMark val="none"/>
        <c:minorTickMark val="none"/>
        <c:tickLblPos val="none"/>
        <c:crossAx val="139995008"/>
        <c:crosses val="autoZero"/>
        <c:auto val="1"/>
        <c:lblOffset val="100"/>
        <c:baseTimeUnit val="years"/>
      </c:dateAx>
      <c:valAx>
        <c:axId val="1399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みなべ町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13632</v>
      </c>
      <c r="AM8" s="64"/>
      <c r="AN8" s="64"/>
      <c r="AO8" s="64"/>
      <c r="AP8" s="64"/>
      <c r="AQ8" s="64"/>
      <c r="AR8" s="64"/>
      <c r="AS8" s="64"/>
      <c r="AT8" s="63">
        <f>データ!S6</f>
        <v>120.28</v>
      </c>
      <c r="AU8" s="63"/>
      <c r="AV8" s="63"/>
      <c r="AW8" s="63"/>
      <c r="AX8" s="63"/>
      <c r="AY8" s="63"/>
      <c r="AZ8" s="63"/>
      <c r="BA8" s="63"/>
      <c r="BB8" s="63">
        <f>データ!T6</f>
        <v>113.34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47.11</v>
      </c>
      <c r="Q10" s="63"/>
      <c r="R10" s="63"/>
      <c r="S10" s="63"/>
      <c r="T10" s="63"/>
      <c r="U10" s="63"/>
      <c r="V10" s="63"/>
      <c r="W10" s="63">
        <f>データ!P6</f>
        <v>92.42</v>
      </c>
      <c r="X10" s="63"/>
      <c r="Y10" s="63"/>
      <c r="Z10" s="63"/>
      <c r="AA10" s="63"/>
      <c r="AB10" s="63"/>
      <c r="AC10" s="63"/>
      <c r="AD10" s="64">
        <f>データ!Q6</f>
        <v>2690</v>
      </c>
      <c r="AE10" s="64"/>
      <c r="AF10" s="64"/>
      <c r="AG10" s="64"/>
      <c r="AH10" s="64"/>
      <c r="AI10" s="64"/>
      <c r="AJ10" s="64"/>
      <c r="AK10" s="2"/>
      <c r="AL10" s="64">
        <f>データ!U6</f>
        <v>6410</v>
      </c>
      <c r="AM10" s="64"/>
      <c r="AN10" s="64"/>
      <c r="AO10" s="64"/>
      <c r="AP10" s="64"/>
      <c r="AQ10" s="64"/>
      <c r="AR10" s="64"/>
      <c r="AS10" s="64"/>
      <c r="AT10" s="63">
        <f>データ!V6</f>
        <v>1.83</v>
      </c>
      <c r="AU10" s="63"/>
      <c r="AV10" s="63"/>
      <c r="AW10" s="63"/>
      <c r="AX10" s="63"/>
      <c r="AY10" s="63"/>
      <c r="AZ10" s="63"/>
      <c r="BA10" s="63"/>
      <c r="BB10" s="63">
        <f>データ!W6</f>
        <v>3502.73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303917</v>
      </c>
      <c r="D6" s="31">
        <f t="shared" si="3"/>
        <v>47</v>
      </c>
      <c r="E6" s="31">
        <f t="shared" si="3"/>
        <v>17</v>
      </c>
      <c r="F6" s="31">
        <f t="shared" si="3"/>
        <v>1</v>
      </c>
      <c r="G6" s="31">
        <f t="shared" si="3"/>
        <v>0</v>
      </c>
      <c r="H6" s="31" t="str">
        <f t="shared" si="3"/>
        <v>和歌山県　みなべ町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47.11</v>
      </c>
      <c r="P6" s="32">
        <f t="shared" si="3"/>
        <v>92.42</v>
      </c>
      <c r="Q6" s="32">
        <f t="shared" si="3"/>
        <v>2690</v>
      </c>
      <c r="R6" s="32">
        <f t="shared" si="3"/>
        <v>13632</v>
      </c>
      <c r="S6" s="32">
        <f t="shared" si="3"/>
        <v>120.28</v>
      </c>
      <c r="T6" s="32">
        <f t="shared" si="3"/>
        <v>113.34</v>
      </c>
      <c r="U6" s="32">
        <f t="shared" si="3"/>
        <v>6410</v>
      </c>
      <c r="V6" s="32">
        <f t="shared" si="3"/>
        <v>1.83</v>
      </c>
      <c r="W6" s="32">
        <f t="shared" si="3"/>
        <v>3502.73</v>
      </c>
      <c r="X6" s="33">
        <f>IF(X7="",NA(),X7)</f>
        <v>54.44</v>
      </c>
      <c r="Y6" s="33">
        <f t="shared" ref="Y6:AG6" si="4">IF(Y7="",NA(),Y7)</f>
        <v>54.44</v>
      </c>
      <c r="Z6" s="33">
        <f t="shared" si="4"/>
        <v>55.81</v>
      </c>
      <c r="AA6" s="33">
        <f t="shared" si="4"/>
        <v>54.69</v>
      </c>
      <c r="AB6" s="33">
        <f t="shared" si="4"/>
        <v>53.81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1882.66</v>
      </c>
      <c r="BK6" s="33">
        <f t="shared" si="7"/>
        <v>1749.66</v>
      </c>
      <c r="BL6" s="33">
        <f t="shared" si="7"/>
        <v>1574.53</v>
      </c>
      <c r="BM6" s="33">
        <f t="shared" si="7"/>
        <v>1506.51</v>
      </c>
      <c r="BN6" s="33">
        <f t="shared" si="7"/>
        <v>1315.67</v>
      </c>
      <c r="BO6" s="32" t="str">
        <f>IF(BO7="","",IF(BO7="-","【-】","【"&amp;SUBSTITUTE(TEXT(BO7,"#,##0.00"),"-","△")&amp;"】"))</f>
        <v>【776.35】</v>
      </c>
      <c r="BP6" s="33">
        <f>IF(BP7="",NA(),BP7)</f>
        <v>33.090000000000003</v>
      </c>
      <c r="BQ6" s="33">
        <f t="shared" ref="BQ6:BY6" si="8">IF(BQ7="",NA(),BQ7)</f>
        <v>34.14</v>
      </c>
      <c r="BR6" s="33">
        <f t="shared" si="8"/>
        <v>30.74</v>
      </c>
      <c r="BS6" s="33">
        <f t="shared" si="8"/>
        <v>31.21</v>
      </c>
      <c r="BT6" s="33">
        <f t="shared" si="8"/>
        <v>30.36</v>
      </c>
      <c r="BU6" s="33">
        <f t="shared" si="8"/>
        <v>54.67</v>
      </c>
      <c r="BV6" s="33">
        <f t="shared" si="8"/>
        <v>54.46</v>
      </c>
      <c r="BW6" s="33">
        <f t="shared" si="8"/>
        <v>57.36</v>
      </c>
      <c r="BX6" s="33">
        <f t="shared" si="8"/>
        <v>57.33</v>
      </c>
      <c r="BY6" s="33">
        <f t="shared" si="8"/>
        <v>60.78</v>
      </c>
      <c r="BZ6" s="32" t="str">
        <f>IF(BZ7="","",IF(BZ7="-","【-】","【"&amp;SUBSTITUTE(TEXT(BZ7,"#,##0.00"),"-","△")&amp;"】"))</f>
        <v>【96.57】</v>
      </c>
      <c r="CA6" s="33">
        <f>IF(CA7="",NA(),CA7)</f>
        <v>443.33</v>
      </c>
      <c r="CB6" s="33">
        <f t="shared" ref="CB6:CJ6" si="9">IF(CB7="",NA(),CB7)</f>
        <v>431.47</v>
      </c>
      <c r="CC6" s="33">
        <f t="shared" si="9"/>
        <v>475.88</v>
      </c>
      <c r="CD6" s="33">
        <f t="shared" si="9"/>
        <v>466.99</v>
      </c>
      <c r="CE6" s="33">
        <f t="shared" si="9"/>
        <v>492.55</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35.4</v>
      </c>
      <c r="CM6" s="33">
        <f t="shared" ref="CM6:CU6" si="10">IF(CM7="",NA(),CM7)</f>
        <v>38.6</v>
      </c>
      <c r="CN6" s="33">
        <f t="shared" si="10"/>
        <v>40</v>
      </c>
      <c r="CO6" s="33">
        <f t="shared" si="10"/>
        <v>41.64</v>
      </c>
      <c r="CP6" s="33">
        <f t="shared" si="10"/>
        <v>43.28</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50.7</v>
      </c>
      <c r="CX6" s="33">
        <f t="shared" ref="CX6:DF6" si="11">IF(CX7="",NA(),CX7)</f>
        <v>58</v>
      </c>
      <c r="CY6" s="33">
        <f t="shared" si="11"/>
        <v>56.72</v>
      </c>
      <c r="CZ6" s="33">
        <f t="shared" si="11"/>
        <v>57.47</v>
      </c>
      <c r="DA6" s="33">
        <f t="shared" si="11"/>
        <v>62.45</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303917</v>
      </c>
      <c r="D7" s="35">
        <v>47</v>
      </c>
      <c r="E7" s="35">
        <v>17</v>
      </c>
      <c r="F7" s="35">
        <v>1</v>
      </c>
      <c r="G7" s="35">
        <v>0</v>
      </c>
      <c r="H7" s="35" t="s">
        <v>96</v>
      </c>
      <c r="I7" s="35" t="s">
        <v>97</v>
      </c>
      <c r="J7" s="35" t="s">
        <v>98</v>
      </c>
      <c r="K7" s="35" t="s">
        <v>99</v>
      </c>
      <c r="L7" s="35" t="s">
        <v>100</v>
      </c>
      <c r="M7" s="36" t="s">
        <v>101</v>
      </c>
      <c r="N7" s="36" t="s">
        <v>102</v>
      </c>
      <c r="O7" s="36">
        <v>47.11</v>
      </c>
      <c r="P7" s="36">
        <v>92.42</v>
      </c>
      <c r="Q7" s="36">
        <v>2690</v>
      </c>
      <c r="R7" s="36">
        <v>13632</v>
      </c>
      <c r="S7" s="36">
        <v>120.28</v>
      </c>
      <c r="T7" s="36">
        <v>113.34</v>
      </c>
      <c r="U7" s="36">
        <v>6410</v>
      </c>
      <c r="V7" s="36">
        <v>1.83</v>
      </c>
      <c r="W7" s="36">
        <v>3502.73</v>
      </c>
      <c r="X7" s="36">
        <v>54.44</v>
      </c>
      <c r="Y7" s="36">
        <v>54.44</v>
      </c>
      <c r="Z7" s="36">
        <v>55.81</v>
      </c>
      <c r="AA7" s="36">
        <v>54.69</v>
      </c>
      <c r="AB7" s="36">
        <v>53.81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1882.66</v>
      </c>
      <c r="BK7" s="36">
        <v>1749.66</v>
      </c>
      <c r="BL7" s="36">
        <v>1574.53</v>
      </c>
      <c r="BM7" s="36">
        <v>1506.51</v>
      </c>
      <c r="BN7" s="36">
        <v>1315.67</v>
      </c>
      <c r="BO7" s="36">
        <v>776.35</v>
      </c>
      <c r="BP7" s="36">
        <v>33.090000000000003</v>
      </c>
      <c r="BQ7" s="36">
        <v>34.14</v>
      </c>
      <c r="BR7" s="36">
        <v>30.74</v>
      </c>
      <c r="BS7" s="36">
        <v>31.21</v>
      </c>
      <c r="BT7" s="36">
        <v>30.36</v>
      </c>
      <c r="BU7" s="36">
        <v>54.67</v>
      </c>
      <c r="BV7" s="36">
        <v>54.46</v>
      </c>
      <c r="BW7" s="36">
        <v>57.36</v>
      </c>
      <c r="BX7" s="36">
        <v>57.33</v>
      </c>
      <c r="BY7" s="36">
        <v>60.78</v>
      </c>
      <c r="BZ7" s="36">
        <v>96.57</v>
      </c>
      <c r="CA7" s="36">
        <v>443.33</v>
      </c>
      <c r="CB7" s="36">
        <v>431.47</v>
      </c>
      <c r="CC7" s="36">
        <v>475.88</v>
      </c>
      <c r="CD7" s="36">
        <v>466.99</v>
      </c>
      <c r="CE7" s="36">
        <v>492.55</v>
      </c>
      <c r="CF7" s="36">
        <v>290.26</v>
      </c>
      <c r="CG7" s="36">
        <v>293.08999999999997</v>
      </c>
      <c r="CH7" s="36">
        <v>279.91000000000003</v>
      </c>
      <c r="CI7" s="36">
        <v>284.52999999999997</v>
      </c>
      <c r="CJ7" s="36">
        <v>276.26</v>
      </c>
      <c r="CK7" s="36">
        <v>142.28</v>
      </c>
      <c r="CL7" s="36">
        <v>35.4</v>
      </c>
      <c r="CM7" s="36">
        <v>38.6</v>
      </c>
      <c r="CN7" s="36">
        <v>40</v>
      </c>
      <c r="CO7" s="36">
        <v>41.64</v>
      </c>
      <c r="CP7" s="36">
        <v>43.28</v>
      </c>
      <c r="CQ7" s="36">
        <v>39.770000000000003</v>
      </c>
      <c r="CR7" s="36">
        <v>38.950000000000003</v>
      </c>
      <c r="CS7" s="36">
        <v>40.07</v>
      </c>
      <c r="CT7" s="36">
        <v>39.92</v>
      </c>
      <c r="CU7" s="36">
        <v>41.63</v>
      </c>
      <c r="CV7" s="36">
        <v>60.35</v>
      </c>
      <c r="CW7" s="36">
        <v>50.7</v>
      </c>
      <c r="CX7" s="36">
        <v>58</v>
      </c>
      <c r="CY7" s="36">
        <v>56.72</v>
      </c>
      <c r="CZ7" s="36">
        <v>57.47</v>
      </c>
      <c r="DA7" s="36">
        <v>62.45</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120812</cp:lastModifiedBy>
  <cp:lastPrinted>2016-02-23T01:27:43Z</cp:lastPrinted>
  <dcterms:created xsi:type="dcterms:W3CDTF">2016-02-03T08:55:39Z</dcterms:created>
  <dcterms:modified xsi:type="dcterms:W3CDTF">2016-02-24T05:04:06Z</dcterms:modified>
  <cp:category/>
</cp:coreProperties>
</file>