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AL8" i="4" s="1"/>
  <c r="Q6" i="5"/>
  <c r="AD10" i="4" s="1"/>
  <c r="P6" i="5"/>
  <c r="O6" i="5"/>
  <c r="P10" i="4" s="1"/>
  <c r="N6" i="5"/>
  <c r="M6" i="5"/>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W10" i="4"/>
  <c r="I10" i="4"/>
  <c r="B10" i="4"/>
  <c r="W8" i="4"/>
  <c r="I8" i="4"/>
  <c r="B8" i="4"/>
  <c r="B6" i="4"/>
  <c r="C10" i="5" l="1"/>
  <c r="D10" i="5"/>
  <c r="E10" i="5"/>
  <c r="B10" i="5"/>
</calcChain>
</file>

<file path=xl/sharedStrings.xml><?xml version="1.0" encoding="utf-8"?>
<sst xmlns="http://schemas.openxmlformats.org/spreadsheetml/2006/main" count="232" uniqueCount="111">
  <si>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</si>
  <si>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</si>
  <si>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</si>
  <si>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</si>
  <si>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</si>
  <si>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</si>
  <si>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</si>
  <si>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</si>
  <si>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</si>
  <si>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</si>
  <si>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</si>
  <si>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</si>
  <si>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</si>
  <si>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</si>
  <si>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</si>
  <si>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</si>
  <si>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</si>
  <si>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</si>
  <si>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</si>
  <si>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</si>
  <si>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</si>
  <si>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</si>
  <si>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</si>
  <si>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</si>
  <si>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</si>
  <si>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</si>
  <si>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</si>
  <si>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</si>
  <si>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</si>
  <si>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</si>
  <si>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</si>
  <si>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</si>
  <si>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</si>
  <si>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</si>
  <si>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</si>
  <si>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</si>
  <si>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</si>
  <si>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</si>
  <si>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</si>
  <si>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</si>
  <si>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</si>
  <si>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</si>
  <si>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</si>
  <si>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</si>
  <si>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</si>
  <si>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</si>
  <si>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</si>
  <si>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</si>
  <si>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</si>
  <si>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</si>
  <si>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</si>
  <si>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</si>
  <si>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</si>
  <si>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</si>
  <si>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</si>
  <si>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</si>
  <si>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</si>
  <si>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</si>
  <si>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</si>
  <si>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</si>
  <si>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</si>
  <si>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</si>
  <si>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</si>
  <si>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</si>
  <si>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</si>
  <si>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</si>
  <si>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</si>
  <si>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</si>
  <si>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</si>
  <si>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</si>
  <si>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</si>
  <si>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</si>
  <si>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</si>
  <si>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</si>
  <si>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</si>
  <si>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</si>
  <si>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</si>
  <si>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</si>
  <si>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</si>
  <si>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</si>
  <si>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</si>
  <si>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</si>
  <si>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</si>
  <si>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</si>
  <si>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</si>
  <si>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</si>
  <si>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</si>
  <si>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</si>
  <si>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</si>
  <si>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</si>
  <si>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</si>
  <si>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</si>
  <si>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</si>
  <si>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</si>
  <si>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</si>
  <si>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</si>
  <si>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和歌山県　印南町</t>
  </si>
  <si>
    <t>法非適用</t>
  </si>
  <si>
    <t>下水道事業</t>
  </si>
  <si>
    <t>個別排水処理</t>
  </si>
  <si>
    <t>L3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</si>
  <si>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</si>
  <si>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</si>
  <si>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</si>
  <si>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</si>
  <si>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</si>
  <si>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</si>
  <si>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</si>
  <si>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収益的収支比率はほぼ100％である。また処理原価が類似団体と比較して低く、回収率も高い結果となっている。しかし、一般会計からの繰入を受けているので、原価の抑制を図っていく必要があると考えられる。
　なお、現在は整備がほぼ完了したので、企業債の新規発行はない。また、既に発行した企業債は全額一般会計の負担で償還する。</t>
    <rPh sb="34" eb="35">
      <t>ヒク</t>
    </rPh>
    <rPh sb="41" eb="42">
      <t>タカ</t>
    </rPh>
    <rPh sb="43" eb="45">
      <t>ケッカ</t>
    </rPh>
    <rPh sb="56" eb="58">
      <t>イッパン</t>
    </rPh>
    <rPh sb="58" eb="60">
      <t>カイケイ</t>
    </rPh>
    <rPh sb="63" eb="65">
      <t>クリイレ</t>
    </rPh>
    <rPh sb="66" eb="67">
      <t>ウ</t>
    </rPh>
    <rPh sb="102" eb="104">
      <t>ゲンザイ</t>
    </rPh>
    <rPh sb="105" eb="107">
      <t>セイビ</t>
    </rPh>
    <rPh sb="110" eb="112">
      <t>カンリョウ</t>
    </rPh>
    <rPh sb="117" eb="120">
      <t>キギョウサイ</t>
    </rPh>
    <rPh sb="121" eb="123">
      <t>シンキ</t>
    </rPh>
    <rPh sb="123" eb="125">
      <t>ハッコウ</t>
    </rPh>
    <rPh sb="132" eb="133">
      <t>スデ</t>
    </rPh>
    <rPh sb="134" eb="136">
      <t>ハッコウ</t>
    </rPh>
    <rPh sb="138" eb="141">
      <t>キギョウサイ</t>
    </rPh>
    <rPh sb="142" eb="144">
      <t>ゼンガク</t>
    </rPh>
    <rPh sb="144" eb="146">
      <t>イッパン</t>
    </rPh>
    <rPh sb="146" eb="148">
      <t>カイケイ</t>
    </rPh>
    <rPh sb="149" eb="151">
      <t>フタン</t>
    </rPh>
    <rPh sb="152" eb="154">
      <t>ショウカン</t>
    </rPh>
    <phoneticPr fontId="4"/>
  </si>
  <si>
    <t>合併浄化槽による処理方式であり、管渠は整備していないことから改善率は０％である。ブロア等の電機設備については保守点検を実施し、適宜交換している状況である。</t>
    <rPh sb="0" eb="2">
      <t>ガッペイ</t>
    </rPh>
    <rPh sb="2" eb="5">
      <t>ジョウカソウ</t>
    </rPh>
    <rPh sb="8" eb="10">
      <t>ショリ</t>
    </rPh>
    <rPh sb="10" eb="12">
      <t>ホウシキ</t>
    </rPh>
    <rPh sb="16" eb="18">
      <t>カンキョ</t>
    </rPh>
    <rPh sb="19" eb="21">
      <t>セイビ</t>
    </rPh>
    <rPh sb="30" eb="32">
      <t>カイゼン</t>
    </rPh>
    <rPh sb="32" eb="33">
      <t>リツ</t>
    </rPh>
    <rPh sb="43" eb="44">
      <t>ナド</t>
    </rPh>
    <rPh sb="45" eb="47">
      <t>デンキ</t>
    </rPh>
    <rPh sb="47" eb="49">
      <t>セツビ</t>
    </rPh>
    <rPh sb="54" eb="56">
      <t>ホシュ</t>
    </rPh>
    <rPh sb="56" eb="58">
      <t>テンケン</t>
    </rPh>
    <rPh sb="59" eb="61">
      <t>ジッシ</t>
    </rPh>
    <rPh sb="63" eb="65">
      <t>テキギ</t>
    </rPh>
    <rPh sb="65" eb="67">
      <t>コウカン</t>
    </rPh>
    <rPh sb="71" eb="73">
      <t>ジョウキョウ</t>
    </rPh>
    <phoneticPr fontId="4"/>
  </si>
  <si>
    <t>供用開始後5～10年が経過し、徐々に設備の老朽化が進んでいると考えられる。今後、適切な設備の管理に努めるとともに、利用率の改善や費用の抑制を実施していく必要があると考えられる。</t>
    <rPh sb="18" eb="20">
      <t>セツビ</t>
    </rPh>
    <rPh sb="43" eb="45">
      <t>セツビ</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</si>
</sst>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8" fillId="0" borderId="6"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7" xfId="0" applyFont="1" applyBorder="1" applyAlignment="1" applyProtection="1">
      <alignment horizontal="left" vertical="top" wrapText="1"/>
      <protection locked="0"/>
    </xf>
    <xf numFmtId="0" fontId="18" fillId="0" borderId="8"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4818944"/>
        <c:axId val="84853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84818944"/>
        <c:axId val="84853888"/>
      </c:lineChart>
      <c:dateAx>
        <c:axId val="84818944"/>
        <c:scaling>
          <c:orientation val="minMax"/>
        </c:scaling>
        <c:delete val="1"/>
        <c:axPos val="b"/>
        <c:numFmt formatCode="ge" sourceLinked="1"/>
        <c:majorTickMark val="none"/>
        <c:minorTickMark val="none"/>
        <c:tickLblPos val="none"/>
        <c:crossAx val="84853888"/>
        <c:crosses val="autoZero"/>
        <c:auto val="1"/>
        <c:lblOffset val="100"/>
        <c:baseTimeUnit val="years"/>
      </c:dateAx>
      <c:valAx>
        <c:axId val="84853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818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71.430000000000007</c:v>
                </c:pt>
                <c:pt idx="1">
                  <c:v>71.430000000000007</c:v>
                </c:pt>
                <c:pt idx="2">
                  <c:v>71.430000000000007</c:v>
                </c:pt>
                <c:pt idx="3">
                  <c:v>71.430000000000007</c:v>
                </c:pt>
                <c:pt idx="4">
                  <c:v>71.430000000000007</c:v>
                </c:pt>
              </c:numCache>
            </c:numRef>
          </c:val>
        </c:ser>
        <c:dLbls>
          <c:showLegendKey val="0"/>
          <c:showVal val="0"/>
          <c:showCatName val="0"/>
          <c:showSerName val="0"/>
          <c:showPercent val="0"/>
          <c:showBubbleSize val="0"/>
        </c:dLbls>
        <c:gapWidth val="150"/>
        <c:axId val="87825792"/>
        <c:axId val="87836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50</c:v>
                </c:pt>
                <c:pt idx="1">
                  <c:v>55.42</c:v>
                </c:pt>
                <c:pt idx="2">
                  <c:v>58.58</c:v>
                </c:pt>
                <c:pt idx="3">
                  <c:v>58.82</c:v>
                </c:pt>
                <c:pt idx="4">
                  <c:v>51.54</c:v>
                </c:pt>
              </c:numCache>
            </c:numRef>
          </c:val>
          <c:smooth val="0"/>
        </c:ser>
        <c:dLbls>
          <c:showLegendKey val="0"/>
          <c:showVal val="0"/>
          <c:showCatName val="0"/>
          <c:showSerName val="0"/>
          <c:showPercent val="0"/>
          <c:showBubbleSize val="0"/>
        </c:dLbls>
        <c:marker val="1"/>
        <c:smooth val="0"/>
        <c:axId val="87825792"/>
        <c:axId val="87836160"/>
      </c:lineChart>
      <c:dateAx>
        <c:axId val="87825792"/>
        <c:scaling>
          <c:orientation val="minMax"/>
        </c:scaling>
        <c:delete val="1"/>
        <c:axPos val="b"/>
        <c:numFmt formatCode="ge" sourceLinked="1"/>
        <c:majorTickMark val="none"/>
        <c:minorTickMark val="none"/>
        <c:tickLblPos val="none"/>
        <c:crossAx val="87836160"/>
        <c:crosses val="autoZero"/>
        <c:auto val="1"/>
        <c:lblOffset val="100"/>
        <c:baseTimeUnit val="years"/>
      </c:dateAx>
      <c:valAx>
        <c:axId val="87836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825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4.75</c:v>
                </c:pt>
                <c:pt idx="1">
                  <c:v>5.91</c:v>
                </c:pt>
                <c:pt idx="2">
                  <c:v>5.88</c:v>
                </c:pt>
                <c:pt idx="3">
                  <c:v>6.1</c:v>
                </c:pt>
                <c:pt idx="4">
                  <c:v>6.35</c:v>
                </c:pt>
              </c:numCache>
            </c:numRef>
          </c:val>
        </c:ser>
        <c:dLbls>
          <c:showLegendKey val="0"/>
          <c:showVal val="0"/>
          <c:showCatName val="0"/>
          <c:showSerName val="0"/>
          <c:showPercent val="0"/>
          <c:showBubbleSize val="0"/>
        </c:dLbls>
        <c:gapWidth val="150"/>
        <c:axId val="87854080"/>
        <c:axId val="87868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76.58</c:v>
                </c:pt>
                <c:pt idx="1">
                  <c:v>74.290000000000006</c:v>
                </c:pt>
                <c:pt idx="2">
                  <c:v>72.31</c:v>
                </c:pt>
                <c:pt idx="3">
                  <c:v>71.760000000000005</c:v>
                </c:pt>
                <c:pt idx="4">
                  <c:v>71.599999999999994</c:v>
                </c:pt>
              </c:numCache>
            </c:numRef>
          </c:val>
          <c:smooth val="0"/>
        </c:ser>
        <c:dLbls>
          <c:showLegendKey val="0"/>
          <c:showVal val="0"/>
          <c:showCatName val="0"/>
          <c:showSerName val="0"/>
          <c:showPercent val="0"/>
          <c:showBubbleSize val="0"/>
        </c:dLbls>
        <c:marker val="1"/>
        <c:smooth val="0"/>
        <c:axId val="87854080"/>
        <c:axId val="87868544"/>
      </c:lineChart>
      <c:dateAx>
        <c:axId val="87854080"/>
        <c:scaling>
          <c:orientation val="minMax"/>
        </c:scaling>
        <c:delete val="1"/>
        <c:axPos val="b"/>
        <c:numFmt formatCode="ge" sourceLinked="1"/>
        <c:majorTickMark val="none"/>
        <c:minorTickMark val="none"/>
        <c:tickLblPos val="none"/>
        <c:crossAx val="87868544"/>
        <c:crosses val="autoZero"/>
        <c:auto val="1"/>
        <c:lblOffset val="100"/>
        <c:baseTimeUnit val="years"/>
      </c:dateAx>
      <c:valAx>
        <c:axId val="87868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854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120.4</c:v>
                </c:pt>
                <c:pt idx="1">
                  <c:v>100.43</c:v>
                </c:pt>
                <c:pt idx="2">
                  <c:v>100.21</c:v>
                </c:pt>
                <c:pt idx="3">
                  <c:v>100.31</c:v>
                </c:pt>
                <c:pt idx="4">
                  <c:v>100</c:v>
                </c:pt>
              </c:numCache>
            </c:numRef>
          </c:val>
        </c:ser>
        <c:dLbls>
          <c:showLegendKey val="0"/>
          <c:showVal val="0"/>
          <c:showCatName val="0"/>
          <c:showSerName val="0"/>
          <c:showPercent val="0"/>
          <c:showBubbleSize val="0"/>
        </c:dLbls>
        <c:gapWidth val="150"/>
        <c:axId val="86264448"/>
        <c:axId val="86270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6264448"/>
        <c:axId val="86270720"/>
      </c:lineChart>
      <c:dateAx>
        <c:axId val="86264448"/>
        <c:scaling>
          <c:orientation val="minMax"/>
        </c:scaling>
        <c:delete val="1"/>
        <c:axPos val="b"/>
        <c:numFmt formatCode="ge" sourceLinked="1"/>
        <c:majorTickMark val="none"/>
        <c:minorTickMark val="none"/>
        <c:tickLblPos val="none"/>
        <c:crossAx val="86270720"/>
        <c:crosses val="autoZero"/>
        <c:auto val="1"/>
        <c:lblOffset val="100"/>
        <c:baseTimeUnit val="years"/>
      </c:dateAx>
      <c:valAx>
        <c:axId val="86270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264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6313216"/>
        <c:axId val="86323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6313216"/>
        <c:axId val="86323584"/>
      </c:lineChart>
      <c:dateAx>
        <c:axId val="86313216"/>
        <c:scaling>
          <c:orientation val="minMax"/>
        </c:scaling>
        <c:delete val="1"/>
        <c:axPos val="b"/>
        <c:numFmt formatCode="ge" sourceLinked="1"/>
        <c:majorTickMark val="none"/>
        <c:minorTickMark val="none"/>
        <c:tickLblPos val="none"/>
        <c:crossAx val="86323584"/>
        <c:crosses val="autoZero"/>
        <c:auto val="1"/>
        <c:lblOffset val="100"/>
        <c:baseTimeUnit val="years"/>
      </c:dateAx>
      <c:valAx>
        <c:axId val="86323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313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6341504"/>
        <c:axId val="86351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6341504"/>
        <c:axId val="86351872"/>
      </c:lineChart>
      <c:dateAx>
        <c:axId val="86341504"/>
        <c:scaling>
          <c:orientation val="minMax"/>
        </c:scaling>
        <c:delete val="1"/>
        <c:axPos val="b"/>
        <c:numFmt formatCode="ge" sourceLinked="1"/>
        <c:majorTickMark val="none"/>
        <c:minorTickMark val="none"/>
        <c:tickLblPos val="none"/>
        <c:crossAx val="86351872"/>
        <c:crosses val="autoZero"/>
        <c:auto val="1"/>
        <c:lblOffset val="100"/>
        <c:baseTimeUnit val="years"/>
      </c:dateAx>
      <c:valAx>
        <c:axId val="86351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341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6464384"/>
        <c:axId val="86466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6464384"/>
        <c:axId val="86466560"/>
      </c:lineChart>
      <c:dateAx>
        <c:axId val="86464384"/>
        <c:scaling>
          <c:orientation val="minMax"/>
        </c:scaling>
        <c:delete val="1"/>
        <c:axPos val="b"/>
        <c:numFmt formatCode="ge" sourceLinked="1"/>
        <c:majorTickMark val="none"/>
        <c:minorTickMark val="none"/>
        <c:tickLblPos val="none"/>
        <c:crossAx val="86466560"/>
        <c:crosses val="autoZero"/>
        <c:auto val="1"/>
        <c:lblOffset val="100"/>
        <c:baseTimeUnit val="years"/>
      </c:dateAx>
      <c:valAx>
        <c:axId val="86466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464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6488960"/>
        <c:axId val="86495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6488960"/>
        <c:axId val="86495232"/>
      </c:lineChart>
      <c:dateAx>
        <c:axId val="86488960"/>
        <c:scaling>
          <c:orientation val="minMax"/>
        </c:scaling>
        <c:delete val="1"/>
        <c:axPos val="b"/>
        <c:numFmt formatCode="ge" sourceLinked="1"/>
        <c:majorTickMark val="none"/>
        <c:minorTickMark val="none"/>
        <c:tickLblPos val="none"/>
        <c:crossAx val="86495232"/>
        <c:crosses val="autoZero"/>
        <c:auto val="1"/>
        <c:lblOffset val="100"/>
        <c:baseTimeUnit val="years"/>
      </c:dateAx>
      <c:valAx>
        <c:axId val="86495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488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6603264"/>
        <c:axId val="86605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946.72</c:v>
                </c:pt>
                <c:pt idx="1">
                  <c:v>844.96</c:v>
                </c:pt>
                <c:pt idx="2">
                  <c:v>862.78</c:v>
                </c:pt>
                <c:pt idx="3">
                  <c:v>803.29</c:v>
                </c:pt>
                <c:pt idx="4">
                  <c:v>760.12</c:v>
                </c:pt>
              </c:numCache>
            </c:numRef>
          </c:val>
          <c:smooth val="0"/>
        </c:ser>
        <c:dLbls>
          <c:showLegendKey val="0"/>
          <c:showVal val="0"/>
          <c:showCatName val="0"/>
          <c:showSerName val="0"/>
          <c:showPercent val="0"/>
          <c:showBubbleSize val="0"/>
        </c:dLbls>
        <c:marker val="1"/>
        <c:smooth val="0"/>
        <c:axId val="86603264"/>
        <c:axId val="86605184"/>
      </c:lineChart>
      <c:dateAx>
        <c:axId val="86603264"/>
        <c:scaling>
          <c:orientation val="minMax"/>
        </c:scaling>
        <c:delete val="1"/>
        <c:axPos val="b"/>
        <c:numFmt formatCode="ge" sourceLinked="1"/>
        <c:majorTickMark val="none"/>
        <c:minorTickMark val="none"/>
        <c:tickLblPos val="none"/>
        <c:crossAx val="86605184"/>
        <c:crosses val="autoZero"/>
        <c:auto val="1"/>
        <c:lblOffset val="100"/>
        <c:baseTimeUnit val="years"/>
      </c:dateAx>
      <c:valAx>
        <c:axId val="86605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603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105.43</c:v>
                </c:pt>
                <c:pt idx="1">
                  <c:v>65.16</c:v>
                </c:pt>
                <c:pt idx="2">
                  <c:v>56.92</c:v>
                </c:pt>
                <c:pt idx="3">
                  <c:v>67.27</c:v>
                </c:pt>
                <c:pt idx="4">
                  <c:v>71.459999999999994</c:v>
                </c:pt>
              </c:numCache>
            </c:numRef>
          </c:val>
        </c:ser>
        <c:dLbls>
          <c:showLegendKey val="0"/>
          <c:showVal val="0"/>
          <c:showCatName val="0"/>
          <c:showSerName val="0"/>
          <c:showPercent val="0"/>
          <c:showBubbleSize val="0"/>
        </c:dLbls>
        <c:gapWidth val="150"/>
        <c:axId val="86705280"/>
        <c:axId val="86707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54.34</c:v>
                </c:pt>
                <c:pt idx="1">
                  <c:v>51.86</c:v>
                </c:pt>
                <c:pt idx="2">
                  <c:v>54.55</c:v>
                </c:pt>
                <c:pt idx="3">
                  <c:v>56.63</c:v>
                </c:pt>
                <c:pt idx="4">
                  <c:v>50.17</c:v>
                </c:pt>
              </c:numCache>
            </c:numRef>
          </c:val>
          <c:smooth val="0"/>
        </c:ser>
        <c:dLbls>
          <c:showLegendKey val="0"/>
          <c:showVal val="0"/>
          <c:showCatName val="0"/>
          <c:showSerName val="0"/>
          <c:showPercent val="0"/>
          <c:showBubbleSize val="0"/>
        </c:dLbls>
        <c:marker val="1"/>
        <c:smooth val="0"/>
        <c:axId val="86705280"/>
        <c:axId val="86707200"/>
      </c:lineChart>
      <c:dateAx>
        <c:axId val="86705280"/>
        <c:scaling>
          <c:orientation val="minMax"/>
        </c:scaling>
        <c:delete val="1"/>
        <c:axPos val="b"/>
        <c:numFmt formatCode="ge" sourceLinked="1"/>
        <c:majorTickMark val="none"/>
        <c:minorTickMark val="none"/>
        <c:tickLblPos val="none"/>
        <c:crossAx val="86707200"/>
        <c:crosses val="autoZero"/>
        <c:auto val="1"/>
        <c:lblOffset val="100"/>
        <c:baseTimeUnit val="years"/>
      </c:dateAx>
      <c:valAx>
        <c:axId val="86707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705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191.64</c:v>
                </c:pt>
                <c:pt idx="1">
                  <c:v>208.95</c:v>
                </c:pt>
                <c:pt idx="2">
                  <c:v>245.35</c:v>
                </c:pt>
                <c:pt idx="3">
                  <c:v>226.28</c:v>
                </c:pt>
                <c:pt idx="4">
                  <c:v>243.26</c:v>
                </c:pt>
              </c:numCache>
            </c:numRef>
          </c:val>
        </c:ser>
        <c:dLbls>
          <c:showLegendKey val="0"/>
          <c:showVal val="0"/>
          <c:showCatName val="0"/>
          <c:showSerName val="0"/>
          <c:showPercent val="0"/>
          <c:showBubbleSize val="0"/>
        </c:dLbls>
        <c:gapWidth val="150"/>
        <c:axId val="86737280"/>
        <c:axId val="86739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273.08999999999997</c:v>
                </c:pt>
                <c:pt idx="1">
                  <c:v>297.51</c:v>
                </c:pt>
                <c:pt idx="2">
                  <c:v>275.64999999999998</c:v>
                </c:pt>
                <c:pt idx="3">
                  <c:v>272.66000000000003</c:v>
                </c:pt>
                <c:pt idx="4">
                  <c:v>329.08</c:v>
                </c:pt>
              </c:numCache>
            </c:numRef>
          </c:val>
          <c:smooth val="0"/>
        </c:ser>
        <c:dLbls>
          <c:showLegendKey val="0"/>
          <c:showVal val="0"/>
          <c:showCatName val="0"/>
          <c:showSerName val="0"/>
          <c:showPercent val="0"/>
          <c:showBubbleSize val="0"/>
        </c:dLbls>
        <c:marker val="1"/>
        <c:smooth val="0"/>
        <c:axId val="86737280"/>
        <c:axId val="86739200"/>
      </c:lineChart>
      <c:dateAx>
        <c:axId val="86737280"/>
        <c:scaling>
          <c:orientation val="minMax"/>
        </c:scaling>
        <c:delete val="1"/>
        <c:axPos val="b"/>
        <c:numFmt formatCode="ge" sourceLinked="1"/>
        <c:majorTickMark val="none"/>
        <c:minorTickMark val="none"/>
        <c:tickLblPos val="none"/>
        <c:crossAx val="86739200"/>
        <c:crosses val="autoZero"/>
        <c:auto val="1"/>
        <c:lblOffset val="100"/>
        <c:baseTimeUnit val="years"/>
      </c:dateAx>
      <c:valAx>
        <c:axId val="86739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737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【721.24】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【80.29】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【52.19】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【293.69】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【52.31】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和歌山県　印南町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個別排水処理</v>
      </c>
      <c r="Q8" s="46"/>
      <c r="R8" s="46"/>
      <c r="S8" s="46"/>
      <c r="T8" s="46"/>
      <c r="U8" s="46"/>
      <c r="V8" s="46"/>
      <c r="W8" s="46" t="str">
        <f>データ!L6</f>
        <v>L3</v>
      </c>
      <c r="X8" s="46"/>
      <c r="Y8" s="46"/>
      <c r="Z8" s="46"/>
      <c r="AA8" s="46"/>
      <c r="AB8" s="46"/>
      <c r="AC8" s="46"/>
      <c r="AD8" s="3"/>
      <c r="AE8" s="3"/>
      <c r="AF8" s="3"/>
      <c r="AG8" s="3"/>
      <c r="AH8" s="3"/>
      <c r="AI8" s="3"/>
      <c r="AJ8" s="3"/>
      <c r="AK8" s="3"/>
      <c r="AL8" s="47">
        <f>データ!R6</f>
        <v>8752</v>
      </c>
      <c r="AM8" s="47"/>
      <c r="AN8" s="47"/>
      <c r="AO8" s="47"/>
      <c r="AP8" s="47"/>
      <c r="AQ8" s="47"/>
      <c r="AR8" s="47"/>
      <c r="AS8" s="47"/>
      <c r="AT8" s="43">
        <f>データ!S6</f>
        <v>113.62</v>
      </c>
      <c r="AU8" s="43"/>
      <c r="AV8" s="43"/>
      <c r="AW8" s="43"/>
      <c r="AX8" s="43"/>
      <c r="AY8" s="43"/>
      <c r="AZ8" s="43"/>
      <c r="BA8" s="43"/>
      <c r="BB8" s="43">
        <f>データ!T6</f>
        <v>77.03</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13.56</v>
      </c>
      <c r="Q10" s="43"/>
      <c r="R10" s="43"/>
      <c r="S10" s="43"/>
      <c r="T10" s="43"/>
      <c r="U10" s="43"/>
      <c r="V10" s="43"/>
      <c r="W10" s="43">
        <f>データ!P6</f>
        <v>100</v>
      </c>
      <c r="X10" s="43"/>
      <c r="Y10" s="43"/>
      <c r="Z10" s="43"/>
      <c r="AA10" s="43"/>
      <c r="AB10" s="43"/>
      <c r="AC10" s="43"/>
      <c r="AD10" s="47">
        <f>データ!Q6</f>
        <v>4900</v>
      </c>
      <c r="AE10" s="47"/>
      <c r="AF10" s="47"/>
      <c r="AG10" s="47"/>
      <c r="AH10" s="47"/>
      <c r="AI10" s="47"/>
      <c r="AJ10" s="47"/>
      <c r="AK10" s="2"/>
      <c r="AL10" s="47">
        <f>データ!U6</f>
        <v>1181</v>
      </c>
      <c r="AM10" s="47"/>
      <c r="AN10" s="47"/>
      <c r="AO10" s="47"/>
      <c r="AP10" s="47"/>
      <c r="AQ10" s="47"/>
      <c r="AR10" s="47"/>
      <c r="AS10" s="47"/>
      <c r="AT10" s="43">
        <f>データ!V6</f>
        <v>0.38</v>
      </c>
      <c r="AU10" s="43"/>
      <c r="AV10" s="43"/>
      <c r="AW10" s="43"/>
      <c r="AX10" s="43"/>
      <c r="AY10" s="43"/>
      <c r="AZ10" s="43"/>
      <c r="BA10" s="43"/>
      <c r="BB10" s="43">
        <f>データ!W6</f>
        <v>3107.89</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3" t="s">
        <v>109</v>
      </c>
      <c r="BM47" s="74"/>
      <c r="BN47" s="74"/>
      <c r="BO47" s="74"/>
      <c r="BP47" s="74"/>
      <c r="BQ47" s="74"/>
      <c r="BR47" s="74"/>
      <c r="BS47" s="74"/>
      <c r="BT47" s="74"/>
      <c r="BU47" s="74"/>
      <c r="BV47" s="74"/>
      <c r="BW47" s="74"/>
      <c r="BX47" s="74"/>
      <c r="BY47" s="74"/>
      <c r="BZ47" s="75"/>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3"/>
      <c r="BM48" s="74"/>
      <c r="BN48" s="74"/>
      <c r="BO48" s="74"/>
      <c r="BP48" s="74"/>
      <c r="BQ48" s="74"/>
      <c r="BR48" s="74"/>
      <c r="BS48" s="74"/>
      <c r="BT48" s="74"/>
      <c r="BU48" s="74"/>
      <c r="BV48" s="74"/>
      <c r="BW48" s="74"/>
      <c r="BX48" s="74"/>
      <c r="BY48" s="74"/>
      <c r="BZ48" s="75"/>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3"/>
      <c r="BM49" s="74"/>
      <c r="BN49" s="74"/>
      <c r="BO49" s="74"/>
      <c r="BP49" s="74"/>
      <c r="BQ49" s="74"/>
      <c r="BR49" s="74"/>
      <c r="BS49" s="74"/>
      <c r="BT49" s="74"/>
      <c r="BU49" s="74"/>
      <c r="BV49" s="74"/>
      <c r="BW49" s="74"/>
      <c r="BX49" s="74"/>
      <c r="BY49" s="74"/>
      <c r="BZ49" s="75"/>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3"/>
      <c r="BM50" s="74"/>
      <c r="BN50" s="74"/>
      <c r="BO50" s="74"/>
      <c r="BP50" s="74"/>
      <c r="BQ50" s="74"/>
      <c r="BR50" s="74"/>
      <c r="BS50" s="74"/>
      <c r="BT50" s="74"/>
      <c r="BU50" s="74"/>
      <c r="BV50" s="74"/>
      <c r="BW50" s="74"/>
      <c r="BX50" s="74"/>
      <c r="BY50" s="74"/>
      <c r="BZ50" s="75"/>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3"/>
      <c r="BM51" s="74"/>
      <c r="BN51" s="74"/>
      <c r="BO51" s="74"/>
      <c r="BP51" s="74"/>
      <c r="BQ51" s="74"/>
      <c r="BR51" s="74"/>
      <c r="BS51" s="74"/>
      <c r="BT51" s="74"/>
      <c r="BU51" s="74"/>
      <c r="BV51" s="74"/>
      <c r="BW51" s="74"/>
      <c r="BX51" s="74"/>
      <c r="BY51" s="74"/>
      <c r="BZ51" s="75"/>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3"/>
      <c r="BM52" s="74"/>
      <c r="BN52" s="74"/>
      <c r="BO52" s="74"/>
      <c r="BP52" s="74"/>
      <c r="BQ52" s="74"/>
      <c r="BR52" s="74"/>
      <c r="BS52" s="74"/>
      <c r="BT52" s="74"/>
      <c r="BU52" s="74"/>
      <c r="BV52" s="74"/>
      <c r="BW52" s="74"/>
      <c r="BX52" s="74"/>
      <c r="BY52" s="74"/>
      <c r="BZ52" s="75"/>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3"/>
      <c r="BM53" s="74"/>
      <c r="BN53" s="74"/>
      <c r="BO53" s="74"/>
      <c r="BP53" s="74"/>
      <c r="BQ53" s="74"/>
      <c r="BR53" s="74"/>
      <c r="BS53" s="74"/>
      <c r="BT53" s="74"/>
      <c r="BU53" s="74"/>
      <c r="BV53" s="74"/>
      <c r="BW53" s="74"/>
      <c r="BX53" s="74"/>
      <c r="BY53" s="74"/>
      <c r="BZ53" s="75"/>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3"/>
      <c r="BM54" s="74"/>
      <c r="BN54" s="74"/>
      <c r="BO54" s="74"/>
      <c r="BP54" s="74"/>
      <c r="BQ54" s="74"/>
      <c r="BR54" s="74"/>
      <c r="BS54" s="74"/>
      <c r="BT54" s="74"/>
      <c r="BU54" s="74"/>
      <c r="BV54" s="74"/>
      <c r="BW54" s="74"/>
      <c r="BX54" s="74"/>
      <c r="BY54" s="74"/>
      <c r="BZ54" s="75"/>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3"/>
      <c r="BM55" s="74"/>
      <c r="BN55" s="74"/>
      <c r="BO55" s="74"/>
      <c r="BP55" s="74"/>
      <c r="BQ55" s="74"/>
      <c r="BR55" s="74"/>
      <c r="BS55" s="74"/>
      <c r="BT55" s="74"/>
      <c r="BU55" s="74"/>
      <c r="BV55" s="74"/>
      <c r="BW55" s="74"/>
      <c r="BX55" s="74"/>
      <c r="BY55" s="74"/>
      <c r="BZ55" s="75"/>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73"/>
      <c r="BM56" s="74"/>
      <c r="BN56" s="74"/>
      <c r="BO56" s="74"/>
      <c r="BP56" s="74"/>
      <c r="BQ56" s="74"/>
      <c r="BR56" s="74"/>
      <c r="BS56" s="74"/>
      <c r="BT56" s="74"/>
      <c r="BU56" s="74"/>
      <c r="BV56" s="74"/>
      <c r="BW56" s="74"/>
      <c r="BX56" s="74"/>
      <c r="BY56" s="74"/>
      <c r="BZ56" s="75"/>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73"/>
      <c r="BM57" s="74"/>
      <c r="BN57" s="74"/>
      <c r="BO57" s="74"/>
      <c r="BP57" s="74"/>
      <c r="BQ57" s="74"/>
      <c r="BR57" s="74"/>
      <c r="BS57" s="74"/>
      <c r="BT57" s="74"/>
      <c r="BU57" s="74"/>
      <c r="BV57" s="74"/>
      <c r="BW57" s="74"/>
      <c r="BX57" s="74"/>
      <c r="BY57" s="74"/>
      <c r="BZ57" s="75"/>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3"/>
      <c r="BM58" s="74"/>
      <c r="BN58" s="74"/>
      <c r="BO58" s="74"/>
      <c r="BP58" s="74"/>
      <c r="BQ58" s="74"/>
      <c r="BR58" s="74"/>
      <c r="BS58" s="74"/>
      <c r="BT58" s="74"/>
      <c r="BU58" s="74"/>
      <c r="BV58" s="74"/>
      <c r="BW58" s="74"/>
      <c r="BX58" s="74"/>
      <c r="BY58" s="74"/>
      <c r="BZ58" s="75"/>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3"/>
      <c r="BM59" s="74"/>
      <c r="BN59" s="74"/>
      <c r="BO59" s="74"/>
      <c r="BP59" s="74"/>
      <c r="BQ59" s="74"/>
      <c r="BR59" s="74"/>
      <c r="BS59" s="74"/>
      <c r="BT59" s="74"/>
      <c r="BU59" s="74"/>
      <c r="BV59" s="74"/>
      <c r="BW59" s="74"/>
      <c r="BX59" s="74"/>
      <c r="BY59" s="74"/>
      <c r="BZ59" s="75"/>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73"/>
      <c r="BM60" s="74"/>
      <c r="BN60" s="74"/>
      <c r="BO60" s="74"/>
      <c r="BP60" s="74"/>
      <c r="BQ60" s="74"/>
      <c r="BR60" s="74"/>
      <c r="BS60" s="74"/>
      <c r="BT60" s="74"/>
      <c r="BU60" s="74"/>
      <c r="BV60" s="74"/>
      <c r="BW60" s="74"/>
      <c r="BX60" s="74"/>
      <c r="BY60" s="74"/>
      <c r="BZ60" s="75"/>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73"/>
      <c r="BM61" s="74"/>
      <c r="BN61" s="74"/>
      <c r="BO61" s="74"/>
      <c r="BP61" s="74"/>
      <c r="BQ61" s="74"/>
      <c r="BR61" s="74"/>
      <c r="BS61" s="74"/>
      <c r="BT61" s="74"/>
      <c r="BU61" s="74"/>
      <c r="BV61" s="74"/>
      <c r="BW61" s="74"/>
      <c r="BX61" s="74"/>
      <c r="BY61" s="74"/>
      <c r="BZ61" s="75"/>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3"/>
      <c r="BM62" s="74"/>
      <c r="BN62" s="74"/>
      <c r="BO62" s="74"/>
      <c r="BP62" s="74"/>
      <c r="BQ62" s="74"/>
      <c r="BR62" s="74"/>
      <c r="BS62" s="74"/>
      <c r="BT62" s="74"/>
      <c r="BU62" s="74"/>
      <c r="BV62" s="74"/>
      <c r="BW62" s="74"/>
      <c r="BX62" s="74"/>
      <c r="BY62" s="74"/>
      <c r="BZ62" s="75"/>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6"/>
      <c r="BM63" s="77"/>
      <c r="BN63" s="77"/>
      <c r="BO63" s="77"/>
      <c r="BP63" s="77"/>
      <c r="BQ63" s="77"/>
      <c r="BR63" s="77"/>
      <c r="BS63" s="77"/>
      <c r="BT63" s="77"/>
      <c r="BU63" s="77"/>
      <c r="BV63" s="77"/>
      <c r="BW63" s="77"/>
      <c r="BX63" s="77"/>
      <c r="BY63" s="77"/>
      <c r="BZ63" s="78"/>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3" t="s">
        <v>110</v>
      </c>
      <c r="BM66" s="74"/>
      <c r="BN66" s="74"/>
      <c r="BO66" s="74"/>
      <c r="BP66" s="74"/>
      <c r="BQ66" s="74"/>
      <c r="BR66" s="74"/>
      <c r="BS66" s="74"/>
      <c r="BT66" s="74"/>
      <c r="BU66" s="74"/>
      <c r="BV66" s="74"/>
      <c r="BW66" s="74"/>
      <c r="BX66" s="74"/>
      <c r="BY66" s="74"/>
      <c r="BZ66" s="75"/>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3"/>
      <c r="BM67" s="74"/>
      <c r="BN67" s="74"/>
      <c r="BO67" s="74"/>
      <c r="BP67" s="74"/>
      <c r="BQ67" s="74"/>
      <c r="BR67" s="74"/>
      <c r="BS67" s="74"/>
      <c r="BT67" s="74"/>
      <c r="BU67" s="74"/>
      <c r="BV67" s="74"/>
      <c r="BW67" s="74"/>
      <c r="BX67" s="74"/>
      <c r="BY67" s="74"/>
      <c r="BZ67" s="75"/>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3"/>
      <c r="BM68" s="74"/>
      <c r="BN68" s="74"/>
      <c r="BO68" s="74"/>
      <c r="BP68" s="74"/>
      <c r="BQ68" s="74"/>
      <c r="BR68" s="74"/>
      <c r="BS68" s="74"/>
      <c r="BT68" s="74"/>
      <c r="BU68" s="74"/>
      <c r="BV68" s="74"/>
      <c r="BW68" s="74"/>
      <c r="BX68" s="74"/>
      <c r="BY68" s="74"/>
      <c r="BZ68" s="75"/>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3"/>
      <c r="BM69" s="74"/>
      <c r="BN69" s="74"/>
      <c r="BO69" s="74"/>
      <c r="BP69" s="74"/>
      <c r="BQ69" s="74"/>
      <c r="BR69" s="74"/>
      <c r="BS69" s="74"/>
      <c r="BT69" s="74"/>
      <c r="BU69" s="74"/>
      <c r="BV69" s="74"/>
      <c r="BW69" s="74"/>
      <c r="BX69" s="74"/>
      <c r="BY69" s="74"/>
      <c r="BZ69" s="75"/>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3"/>
      <c r="BM70" s="74"/>
      <c r="BN70" s="74"/>
      <c r="BO70" s="74"/>
      <c r="BP70" s="74"/>
      <c r="BQ70" s="74"/>
      <c r="BR70" s="74"/>
      <c r="BS70" s="74"/>
      <c r="BT70" s="74"/>
      <c r="BU70" s="74"/>
      <c r="BV70" s="74"/>
      <c r="BW70" s="74"/>
      <c r="BX70" s="74"/>
      <c r="BY70" s="74"/>
      <c r="BZ70" s="75"/>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3"/>
      <c r="BM71" s="74"/>
      <c r="BN71" s="74"/>
      <c r="BO71" s="74"/>
      <c r="BP71" s="74"/>
      <c r="BQ71" s="74"/>
      <c r="BR71" s="74"/>
      <c r="BS71" s="74"/>
      <c r="BT71" s="74"/>
      <c r="BU71" s="74"/>
      <c r="BV71" s="74"/>
      <c r="BW71" s="74"/>
      <c r="BX71" s="74"/>
      <c r="BY71" s="74"/>
      <c r="BZ71" s="75"/>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3"/>
      <c r="BM72" s="74"/>
      <c r="BN72" s="74"/>
      <c r="BO72" s="74"/>
      <c r="BP72" s="74"/>
      <c r="BQ72" s="74"/>
      <c r="BR72" s="74"/>
      <c r="BS72" s="74"/>
      <c r="BT72" s="74"/>
      <c r="BU72" s="74"/>
      <c r="BV72" s="74"/>
      <c r="BW72" s="74"/>
      <c r="BX72" s="74"/>
      <c r="BY72" s="74"/>
      <c r="BZ72" s="75"/>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3"/>
      <c r="BM73" s="74"/>
      <c r="BN73" s="74"/>
      <c r="BO73" s="74"/>
      <c r="BP73" s="74"/>
      <c r="BQ73" s="74"/>
      <c r="BR73" s="74"/>
      <c r="BS73" s="74"/>
      <c r="BT73" s="74"/>
      <c r="BU73" s="74"/>
      <c r="BV73" s="74"/>
      <c r="BW73" s="74"/>
      <c r="BX73" s="74"/>
      <c r="BY73" s="74"/>
      <c r="BZ73" s="75"/>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3"/>
      <c r="BM74" s="74"/>
      <c r="BN74" s="74"/>
      <c r="BO74" s="74"/>
      <c r="BP74" s="74"/>
      <c r="BQ74" s="74"/>
      <c r="BR74" s="74"/>
      <c r="BS74" s="74"/>
      <c r="BT74" s="74"/>
      <c r="BU74" s="74"/>
      <c r="BV74" s="74"/>
      <c r="BW74" s="74"/>
      <c r="BX74" s="74"/>
      <c r="BY74" s="74"/>
      <c r="BZ74" s="75"/>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3"/>
      <c r="BM75" s="74"/>
      <c r="BN75" s="74"/>
      <c r="BO75" s="74"/>
      <c r="BP75" s="74"/>
      <c r="BQ75" s="74"/>
      <c r="BR75" s="74"/>
      <c r="BS75" s="74"/>
      <c r="BT75" s="74"/>
      <c r="BU75" s="74"/>
      <c r="BV75" s="74"/>
      <c r="BW75" s="74"/>
      <c r="BX75" s="74"/>
      <c r="BY75" s="74"/>
      <c r="BZ75" s="75"/>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3"/>
      <c r="BM76" s="74"/>
      <c r="BN76" s="74"/>
      <c r="BO76" s="74"/>
      <c r="BP76" s="74"/>
      <c r="BQ76" s="74"/>
      <c r="BR76" s="74"/>
      <c r="BS76" s="74"/>
      <c r="BT76" s="74"/>
      <c r="BU76" s="74"/>
      <c r="BV76" s="74"/>
      <c r="BW76" s="74"/>
      <c r="BX76" s="74"/>
      <c r="BY76" s="74"/>
      <c r="BZ76" s="75"/>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3"/>
      <c r="BM77" s="74"/>
      <c r="BN77" s="74"/>
      <c r="BO77" s="74"/>
      <c r="BP77" s="74"/>
      <c r="BQ77" s="74"/>
      <c r="BR77" s="74"/>
      <c r="BS77" s="74"/>
      <c r="BT77" s="74"/>
      <c r="BU77" s="74"/>
      <c r="BV77" s="74"/>
      <c r="BW77" s="74"/>
      <c r="BX77" s="74"/>
      <c r="BY77" s="74"/>
      <c r="BZ77" s="75"/>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3"/>
      <c r="BM78" s="74"/>
      <c r="BN78" s="74"/>
      <c r="BO78" s="74"/>
      <c r="BP78" s="74"/>
      <c r="BQ78" s="74"/>
      <c r="BR78" s="74"/>
      <c r="BS78" s="74"/>
      <c r="BT78" s="74"/>
      <c r="BU78" s="74"/>
      <c r="BV78" s="74"/>
      <c r="BW78" s="74"/>
      <c r="BX78" s="74"/>
      <c r="BY78" s="74"/>
      <c r="BZ78" s="75"/>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73"/>
      <c r="BM79" s="74"/>
      <c r="BN79" s="74"/>
      <c r="BO79" s="74"/>
      <c r="BP79" s="74"/>
      <c r="BQ79" s="74"/>
      <c r="BR79" s="74"/>
      <c r="BS79" s="74"/>
      <c r="BT79" s="74"/>
      <c r="BU79" s="74"/>
      <c r="BV79" s="74"/>
      <c r="BW79" s="74"/>
      <c r="BX79" s="74"/>
      <c r="BY79" s="74"/>
      <c r="BZ79" s="75"/>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73"/>
      <c r="BM80" s="74"/>
      <c r="BN80" s="74"/>
      <c r="BO80" s="74"/>
      <c r="BP80" s="74"/>
      <c r="BQ80" s="74"/>
      <c r="BR80" s="74"/>
      <c r="BS80" s="74"/>
      <c r="BT80" s="74"/>
      <c r="BU80" s="74"/>
      <c r="BV80" s="74"/>
      <c r="BW80" s="74"/>
      <c r="BX80" s="74"/>
      <c r="BY80" s="74"/>
      <c r="BZ80" s="75"/>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73"/>
      <c r="BM81" s="74"/>
      <c r="BN81" s="74"/>
      <c r="BO81" s="74"/>
      <c r="BP81" s="74"/>
      <c r="BQ81" s="74"/>
      <c r="BR81" s="74"/>
      <c r="BS81" s="74"/>
      <c r="BT81" s="74"/>
      <c r="BU81" s="74"/>
      <c r="BV81" s="74"/>
      <c r="BW81" s="74"/>
      <c r="BX81" s="74"/>
      <c r="BY81" s="74"/>
      <c r="BZ81" s="75"/>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6"/>
      <c r="BM82" s="77"/>
      <c r="BN82" s="77"/>
      <c r="BO82" s="77"/>
      <c r="BP82" s="77"/>
      <c r="BQ82" s="77"/>
      <c r="BR82" s="77"/>
      <c r="BS82" s="77"/>
      <c r="BT82" s="77"/>
      <c r="BU82" s="77"/>
      <c r="BV82" s="77"/>
      <c r="BW82" s="77"/>
      <c r="BX82" s="77"/>
      <c r="BY82" s="77"/>
      <c r="BZ82" s="78"/>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80" t="s">
        <v>51</v>
      </c>
      <c r="I3" s="81"/>
      <c r="J3" s="81"/>
      <c r="K3" s="81"/>
      <c r="L3" s="81"/>
      <c r="M3" s="81"/>
      <c r="N3" s="81"/>
      <c r="O3" s="81"/>
      <c r="P3" s="81"/>
      <c r="Q3" s="81"/>
      <c r="R3" s="81"/>
      <c r="S3" s="81"/>
      <c r="T3" s="81"/>
      <c r="U3" s="81"/>
      <c r="V3" s="81"/>
      <c r="W3" s="82"/>
      <c r="X3" s="86" t="s">
        <v>52</v>
      </c>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t="s">
        <v>53</v>
      </c>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row>
    <row r="4" spans="1:144">
      <c r="A4" s="26" t="s">
        <v>54</v>
      </c>
      <c r="B4" s="28"/>
      <c r="C4" s="28"/>
      <c r="D4" s="28"/>
      <c r="E4" s="28"/>
      <c r="F4" s="28"/>
      <c r="G4" s="28"/>
      <c r="H4" s="83"/>
      <c r="I4" s="84"/>
      <c r="J4" s="84"/>
      <c r="K4" s="84"/>
      <c r="L4" s="84"/>
      <c r="M4" s="84"/>
      <c r="N4" s="84"/>
      <c r="O4" s="84"/>
      <c r="P4" s="84"/>
      <c r="Q4" s="84"/>
      <c r="R4" s="84"/>
      <c r="S4" s="84"/>
      <c r="T4" s="84"/>
      <c r="U4" s="84"/>
      <c r="V4" s="84"/>
      <c r="W4" s="85"/>
      <c r="X4" s="79" t="s">
        <v>55</v>
      </c>
      <c r="Y4" s="79"/>
      <c r="Z4" s="79"/>
      <c r="AA4" s="79"/>
      <c r="AB4" s="79"/>
      <c r="AC4" s="79"/>
      <c r="AD4" s="79"/>
      <c r="AE4" s="79"/>
      <c r="AF4" s="79"/>
      <c r="AG4" s="79"/>
      <c r="AH4" s="79"/>
      <c r="AI4" s="79" t="s">
        <v>56</v>
      </c>
      <c r="AJ4" s="79"/>
      <c r="AK4" s="79"/>
      <c r="AL4" s="79"/>
      <c r="AM4" s="79"/>
      <c r="AN4" s="79"/>
      <c r="AO4" s="79"/>
      <c r="AP4" s="79"/>
      <c r="AQ4" s="79"/>
      <c r="AR4" s="79"/>
      <c r="AS4" s="79"/>
      <c r="AT4" s="79" t="s">
        <v>57</v>
      </c>
      <c r="AU4" s="79"/>
      <c r="AV4" s="79"/>
      <c r="AW4" s="79"/>
      <c r="AX4" s="79"/>
      <c r="AY4" s="79"/>
      <c r="AZ4" s="79"/>
      <c r="BA4" s="79"/>
      <c r="BB4" s="79"/>
      <c r="BC4" s="79"/>
      <c r="BD4" s="79"/>
      <c r="BE4" s="79" t="s">
        <v>58</v>
      </c>
      <c r="BF4" s="79"/>
      <c r="BG4" s="79"/>
      <c r="BH4" s="79"/>
      <c r="BI4" s="79"/>
      <c r="BJ4" s="79"/>
      <c r="BK4" s="79"/>
      <c r="BL4" s="79"/>
      <c r="BM4" s="79"/>
      <c r="BN4" s="79"/>
      <c r="BO4" s="79"/>
      <c r="BP4" s="79" t="s">
        <v>59</v>
      </c>
      <c r="BQ4" s="79"/>
      <c r="BR4" s="79"/>
      <c r="BS4" s="79"/>
      <c r="BT4" s="79"/>
      <c r="BU4" s="79"/>
      <c r="BV4" s="79"/>
      <c r="BW4" s="79"/>
      <c r="BX4" s="79"/>
      <c r="BY4" s="79"/>
      <c r="BZ4" s="79"/>
      <c r="CA4" s="79" t="s">
        <v>60</v>
      </c>
      <c r="CB4" s="79"/>
      <c r="CC4" s="79"/>
      <c r="CD4" s="79"/>
      <c r="CE4" s="79"/>
      <c r="CF4" s="79"/>
      <c r="CG4" s="79"/>
      <c r="CH4" s="79"/>
      <c r="CI4" s="79"/>
      <c r="CJ4" s="79"/>
      <c r="CK4" s="79"/>
      <c r="CL4" s="79" t="s">
        <v>61</v>
      </c>
      <c r="CM4" s="79"/>
      <c r="CN4" s="79"/>
      <c r="CO4" s="79"/>
      <c r="CP4" s="79"/>
      <c r="CQ4" s="79"/>
      <c r="CR4" s="79"/>
      <c r="CS4" s="79"/>
      <c r="CT4" s="79"/>
      <c r="CU4" s="79"/>
      <c r="CV4" s="79"/>
      <c r="CW4" s="79" t="s">
        <v>62</v>
      </c>
      <c r="CX4" s="79"/>
      <c r="CY4" s="79"/>
      <c r="CZ4" s="79"/>
      <c r="DA4" s="79"/>
      <c r="DB4" s="79"/>
      <c r="DC4" s="79"/>
      <c r="DD4" s="79"/>
      <c r="DE4" s="79"/>
      <c r="DF4" s="79"/>
      <c r="DG4" s="79"/>
      <c r="DH4" s="79" t="s">
        <v>63</v>
      </c>
      <c r="DI4" s="79"/>
      <c r="DJ4" s="79"/>
      <c r="DK4" s="79"/>
      <c r="DL4" s="79"/>
      <c r="DM4" s="79"/>
      <c r="DN4" s="79"/>
      <c r="DO4" s="79"/>
      <c r="DP4" s="79"/>
      <c r="DQ4" s="79"/>
      <c r="DR4" s="79"/>
      <c r="DS4" s="79" t="s">
        <v>64</v>
      </c>
      <c r="DT4" s="79"/>
      <c r="DU4" s="79"/>
      <c r="DV4" s="79"/>
      <c r="DW4" s="79"/>
      <c r="DX4" s="79"/>
      <c r="DY4" s="79"/>
      <c r="DZ4" s="79"/>
      <c r="EA4" s="79"/>
      <c r="EB4" s="79"/>
      <c r="EC4" s="79"/>
      <c r="ED4" s="79" t="s">
        <v>65</v>
      </c>
      <c r="EE4" s="79"/>
      <c r="EF4" s="79"/>
      <c r="EG4" s="79"/>
      <c r="EH4" s="79"/>
      <c r="EI4" s="79"/>
      <c r="EJ4" s="79"/>
      <c r="EK4" s="79"/>
      <c r="EL4" s="79"/>
      <c r="EM4" s="79"/>
      <c r="EN4" s="79"/>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303909</v>
      </c>
      <c r="D6" s="31">
        <f t="shared" si="3"/>
        <v>47</v>
      </c>
      <c r="E6" s="31">
        <f t="shared" si="3"/>
        <v>18</v>
      </c>
      <c r="F6" s="31">
        <f t="shared" si="3"/>
        <v>1</v>
      </c>
      <c r="G6" s="31">
        <f t="shared" si="3"/>
        <v>0</v>
      </c>
      <c r="H6" s="31" t="str">
        <f t="shared" si="3"/>
        <v>和歌山県　印南町</v>
      </c>
      <c r="I6" s="31" t="str">
        <f t="shared" si="3"/>
        <v>法非適用</v>
      </c>
      <c r="J6" s="31" t="str">
        <f t="shared" si="3"/>
        <v>下水道事業</v>
      </c>
      <c r="K6" s="31" t="str">
        <f t="shared" si="3"/>
        <v>個別排水処理</v>
      </c>
      <c r="L6" s="31" t="str">
        <f t="shared" si="3"/>
        <v>L3</v>
      </c>
      <c r="M6" s="32" t="str">
        <f t="shared" si="3"/>
        <v>-</v>
      </c>
      <c r="N6" s="32" t="str">
        <f t="shared" si="3"/>
        <v>該当数値なし</v>
      </c>
      <c r="O6" s="32">
        <f t="shared" si="3"/>
        <v>13.56</v>
      </c>
      <c r="P6" s="32">
        <f t="shared" si="3"/>
        <v>100</v>
      </c>
      <c r="Q6" s="32">
        <f t="shared" si="3"/>
        <v>4900</v>
      </c>
      <c r="R6" s="32">
        <f t="shared" si="3"/>
        <v>8752</v>
      </c>
      <c r="S6" s="32">
        <f t="shared" si="3"/>
        <v>113.62</v>
      </c>
      <c r="T6" s="32">
        <f t="shared" si="3"/>
        <v>77.03</v>
      </c>
      <c r="U6" s="32">
        <f t="shared" si="3"/>
        <v>1181</v>
      </c>
      <c r="V6" s="32">
        <f t="shared" si="3"/>
        <v>0.38</v>
      </c>
      <c r="W6" s="32">
        <f t="shared" si="3"/>
        <v>3107.89</v>
      </c>
      <c r="X6" s="33">
        <f>IF(X7="",NA(),X7)</f>
        <v>120.4</v>
      </c>
      <c r="Y6" s="33">
        <f t="shared" ref="Y6:AG6" si="4">IF(Y7="",NA(),Y7)</f>
        <v>100.43</v>
      </c>
      <c r="Z6" s="33">
        <f t="shared" si="4"/>
        <v>100.21</v>
      </c>
      <c r="AA6" s="33">
        <f t="shared" si="4"/>
        <v>100.31</v>
      </c>
      <c r="AB6" s="33">
        <f t="shared" si="4"/>
        <v>100</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2">
        <f t="shared" ref="BF6:BN6" si="7">IF(BF7="",NA(),BF7)</f>
        <v>0</v>
      </c>
      <c r="BG6" s="32">
        <f t="shared" si="7"/>
        <v>0</v>
      </c>
      <c r="BH6" s="32">
        <f t="shared" si="7"/>
        <v>0</v>
      </c>
      <c r="BI6" s="32">
        <f t="shared" si="7"/>
        <v>0</v>
      </c>
      <c r="BJ6" s="33">
        <f t="shared" si="7"/>
        <v>946.72</v>
      </c>
      <c r="BK6" s="33">
        <f t="shared" si="7"/>
        <v>844.96</v>
      </c>
      <c r="BL6" s="33">
        <f t="shared" si="7"/>
        <v>862.78</v>
      </c>
      <c r="BM6" s="33">
        <f t="shared" si="7"/>
        <v>803.29</v>
      </c>
      <c r="BN6" s="33">
        <f t="shared" si="7"/>
        <v>760.12</v>
      </c>
      <c r="BO6" s="32" t="str">
        <f>IF(BO7="","",IF(BO7="-","【-】","【"&amp;SUBSTITUTE(TEXT(BO7,"#,##0.00"),"-","△")&amp;"】"))</f>
        <v>【721.24】</v>
      </c>
      <c r="BP6" s="33">
        <f>IF(BP7="",NA(),BP7)</f>
        <v>105.43</v>
      </c>
      <c r="BQ6" s="33">
        <f t="shared" ref="BQ6:BY6" si="8">IF(BQ7="",NA(),BQ7)</f>
        <v>65.16</v>
      </c>
      <c r="BR6" s="33">
        <f t="shared" si="8"/>
        <v>56.92</v>
      </c>
      <c r="BS6" s="33">
        <f t="shared" si="8"/>
        <v>67.27</v>
      </c>
      <c r="BT6" s="33">
        <f t="shared" si="8"/>
        <v>71.459999999999994</v>
      </c>
      <c r="BU6" s="33">
        <f t="shared" si="8"/>
        <v>54.34</v>
      </c>
      <c r="BV6" s="33">
        <f t="shared" si="8"/>
        <v>51.86</v>
      </c>
      <c r="BW6" s="33">
        <f t="shared" si="8"/>
        <v>54.55</v>
      </c>
      <c r="BX6" s="33">
        <f t="shared" si="8"/>
        <v>56.63</v>
      </c>
      <c r="BY6" s="33">
        <f t="shared" si="8"/>
        <v>50.17</v>
      </c>
      <c r="BZ6" s="32" t="str">
        <f>IF(BZ7="","",IF(BZ7="-","【-】","【"&amp;SUBSTITUTE(TEXT(BZ7,"#,##0.00"),"-","△")&amp;"】"))</f>
        <v>【52.31】</v>
      </c>
      <c r="CA6" s="33">
        <f>IF(CA7="",NA(),CA7)</f>
        <v>191.64</v>
      </c>
      <c r="CB6" s="33">
        <f t="shared" ref="CB6:CJ6" si="9">IF(CB7="",NA(),CB7)</f>
        <v>208.95</v>
      </c>
      <c r="CC6" s="33">
        <f t="shared" si="9"/>
        <v>245.35</v>
      </c>
      <c r="CD6" s="33">
        <f t="shared" si="9"/>
        <v>226.28</v>
      </c>
      <c r="CE6" s="33">
        <f t="shared" si="9"/>
        <v>243.26</v>
      </c>
      <c r="CF6" s="33">
        <f t="shared" si="9"/>
        <v>273.08999999999997</v>
      </c>
      <c r="CG6" s="33">
        <f t="shared" si="9"/>
        <v>297.51</v>
      </c>
      <c r="CH6" s="33">
        <f t="shared" si="9"/>
        <v>275.64999999999998</v>
      </c>
      <c r="CI6" s="33">
        <f t="shared" si="9"/>
        <v>272.66000000000003</v>
      </c>
      <c r="CJ6" s="33">
        <f t="shared" si="9"/>
        <v>329.08</v>
      </c>
      <c r="CK6" s="32" t="str">
        <f>IF(CK7="","",IF(CK7="-","【-】","【"&amp;SUBSTITUTE(TEXT(CK7,"#,##0.00"),"-","△")&amp;"】"))</f>
        <v>【293.69】</v>
      </c>
      <c r="CL6" s="33">
        <f>IF(CL7="",NA(),CL7)</f>
        <v>71.430000000000007</v>
      </c>
      <c r="CM6" s="33">
        <f t="shared" ref="CM6:CU6" si="10">IF(CM7="",NA(),CM7)</f>
        <v>71.430000000000007</v>
      </c>
      <c r="CN6" s="33">
        <f t="shared" si="10"/>
        <v>71.430000000000007</v>
      </c>
      <c r="CO6" s="33">
        <f t="shared" si="10"/>
        <v>71.430000000000007</v>
      </c>
      <c r="CP6" s="33">
        <f t="shared" si="10"/>
        <v>71.430000000000007</v>
      </c>
      <c r="CQ6" s="33">
        <f t="shared" si="10"/>
        <v>50</v>
      </c>
      <c r="CR6" s="33">
        <f t="shared" si="10"/>
        <v>55.42</v>
      </c>
      <c r="CS6" s="33">
        <f t="shared" si="10"/>
        <v>58.58</v>
      </c>
      <c r="CT6" s="33">
        <f t="shared" si="10"/>
        <v>58.82</v>
      </c>
      <c r="CU6" s="33">
        <f t="shared" si="10"/>
        <v>51.54</v>
      </c>
      <c r="CV6" s="32" t="str">
        <f>IF(CV7="","",IF(CV7="-","【-】","【"&amp;SUBSTITUTE(TEXT(CV7,"#,##0.00"),"-","△")&amp;"】"))</f>
        <v>【52.19】</v>
      </c>
      <c r="CW6" s="33">
        <f>IF(CW7="",NA(),CW7)</f>
        <v>4.75</v>
      </c>
      <c r="CX6" s="33">
        <f t="shared" ref="CX6:DF6" si="11">IF(CX7="",NA(),CX7)</f>
        <v>5.91</v>
      </c>
      <c r="CY6" s="33">
        <f t="shared" si="11"/>
        <v>5.88</v>
      </c>
      <c r="CZ6" s="33">
        <f t="shared" si="11"/>
        <v>6.1</v>
      </c>
      <c r="DA6" s="33">
        <f t="shared" si="11"/>
        <v>6.35</v>
      </c>
      <c r="DB6" s="33">
        <f t="shared" si="11"/>
        <v>76.58</v>
      </c>
      <c r="DC6" s="33">
        <f t="shared" si="11"/>
        <v>74.290000000000006</v>
      </c>
      <c r="DD6" s="33">
        <f t="shared" si="11"/>
        <v>72.31</v>
      </c>
      <c r="DE6" s="33">
        <f t="shared" si="11"/>
        <v>71.760000000000005</v>
      </c>
      <c r="DF6" s="33">
        <f t="shared" si="11"/>
        <v>71.599999999999994</v>
      </c>
      <c r="DG6" s="32" t="str">
        <f>IF(DG7="","",IF(DG7="-","【-】","【"&amp;SUBSTITUTE(TEXT(DG7,"#,##0.00"),"-","△")&amp;"】"))</f>
        <v>【80.29】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t="str">
        <f>IF(ED7="",NA(),ED7)</f>
        <v>-</v>
      </c>
      <c r="EE6" s="33" t="str">
        <f t="shared" ref="EE6:EM6" si="14">IF(EE7="",NA(),EE7)</f>
        <v>-</v>
      </c>
      <c r="EF6" s="33" t="str">
        <f t="shared" si="14"/>
        <v>-</v>
      </c>
      <c r="EG6" s="33" t="str">
        <f t="shared" si="14"/>
        <v>-</v>
      </c>
      <c r="EH6" s="33" t="str">
        <f t="shared" si="14"/>
        <v>-</v>
      </c>
      <c r="EI6" s="33" t="str">
        <f t="shared" si="14"/>
        <v>-</v>
      </c>
      <c r="EJ6" s="33" t="str">
        <f t="shared" si="14"/>
        <v>-</v>
      </c>
      <c r="EK6" s="33" t="str">
        <f t="shared" si="14"/>
        <v>-</v>
      </c>
      <c r="EL6" s="33" t="str">
        <f t="shared" si="14"/>
        <v>-</v>
      </c>
      <c r="EM6" s="33" t="str">
        <f t="shared" si="14"/>
        <v>-</v>
      </c>
      <c r="EN6" s="32" t="str">
        <f>IF(EN7="","",IF(EN7="-","【-】","【"&amp;SUBSTITUTE(TEXT(EN7,"#,##0.00"),"-","△")&amp;"】"))</f>
        <v>【-】</v>
      </c>
    </row>
    <row r="7" spans="1:144" s="34" customFormat="1">
      <c r="A7" s="26"/>
      <c r="B7" s="35">
        <v>2014</v>
      </c>
      <c r="C7" s="35">
        <v>303909</v>
      </c>
      <c r="D7" s="35">
        <v>47</v>
      </c>
      <c r="E7" s="35">
        <v>18</v>
      </c>
      <c r="F7" s="35">
        <v>1</v>
      </c>
      <c r="G7" s="35">
        <v>0</v>
      </c>
      <c r="H7" s="35" t="s">
        <v>96</v>
      </c>
      <c r="I7" s="35" t="s">
        <v>97</v>
      </c>
      <c r="J7" s="35" t="s">
        <v>98</v>
      </c>
      <c r="K7" s="35" t="s">
        <v>99</v>
      </c>
      <c r="L7" s="35" t="s">
        <v>100</v>
      </c>
      <c r="M7" s="36" t="s">
        <v>101</v>
      </c>
      <c r="N7" s="36" t="s">
        <v>102</v>
      </c>
      <c r="O7" s="36">
        <v>13.56</v>
      </c>
      <c r="P7" s="36">
        <v>100</v>
      </c>
      <c r="Q7" s="36">
        <v>4900</v>
      </c>
      <c r="R7" s="36">
        <v>8752</v>
      </c>
      <c r="S7" s="36">
        <v>113.62</v>
      </c>
      <c r="T7" s="36">
        <v>77.03</v>
      </c>
      <c r="U7" s="36">
        <v>1181</v>
      </c>
      <c r="V7" s="36">
        <v>0.38</v>
      </c>
      <c r="W7" s="36">
        <v>3107.89</v>
      </c>
      <c r="X7" s="36">
        <v>120.4</v>
      </c>
      <c r="Y7" s="36">
        <v>100.43</v>
      </c>
      <c r="Z7" s="36">
        <v>100.21</v>
      </c>
      <c r="AA7" s="36">
        <v>100.31</v>
      </c>
      <c r="AB7" s="36">
        <v>100</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0</v>
      </c>
      <c r="BG7" s="36">
        <v>0</v>
      </c>
      <c r="BH7" s="36">
        <v>0</v>
      </c>
      <c r="BI7" s="36">
        <v>0</v>
      </c>
      <c r="BJ7" s="36">
        <v>946.72</v>
      </c>
      <c r="BK7" s="36">
        <v>844.96</v>
      </c>
      <c r="BL7" s="36">
        <v>862.78</v>
      </c>
      <c r="BM7" s="36">
        <v>803.29</v>
      </c>
      <c r="BN7" s="36">
        <v>760.12</v>
      </c>
      <c r="BO7" s="36">
        <v>721.24</v>
      </c>
      <c r="BP7" s="36">
        <v>105.43</v>
      </c>
      <c r="BQ7" s="36">
        <v>65.16</v>
      </c>
      <c r="BR7" s="36">
        <v>56.92</v>
      </c>
      <c r="BS7" s="36">
        <v>67.27</v>
      </c>
      <c r="BT7" s="36">
        <v>71.459999999999994</v>
      </c>
      <c r="BU7" s="36">
        <v>54.34</v>
      </c>
      <c r="BV7" s="36">
        <v>51.86</v>
      </c>
      <c r="BW7" s="36">
        <v>54.55</v>
      </c>
      <c r="BX7" s="36">
        <v>56.63</v>
      </c>
      <c r="BY7" s="36">
        <v>50.17</v>
      </c>
      <c r="BZ7" s="36">
        <v>52.31</v>
      </c>
      <c r="CA7" s="36">
        <v>191.64</v>
      </c>
      <c r="CB7" s="36">
        <v>208.95</v>
      </c>
      <c r="CC7" s="36">
        <v>245.35</v>
      </c>
      <c r="CD7" s="36">
        <v>226.28</v>
      </c>
      <c r="CE7" s="36">
        <v>243.26</v>
      </c>
      <c r="CF7" s="36">
        <v>273.08999999999997</v>
      </c>
      <c r="CG7" s="36">
        <v>297.51</v>
      </c>
      <c r="CH7" s="36">
        <v>275.64999999999998</v>
      </c>
      <c r="CI7" s="36">
        <v>272.66000000000003</v>
      </c>
      <c r="CJ7" s="36">
        <v>329.08</v>
      </c>
      <c r="CK7" s="36">
        <v>293.69</v>
      </c>
      <c r="CL7" s="36">
        <v>71.430000000000007</v>
      </c>
      <c r="CM7" s="36">
        <v>71.430000000000007</v>
      </c>
      <c r="CN7" s="36">
        <v>71.430000000000007</v>
      </c>
      <c r="CO7" s="36">
        <v>71.430000000000007</v>
      </c>
      <c r="CP7" s="36">
        <v>71.430000000000007</v>
      </c>
      <c r="CQ7" s="36">
        <v>50</v>
      </c>
      <c r="CR7" s="36">
        <v>55.42</v>
      </c>
      <c r="CS7" s="36">
        <v>58.58</v>
      </c>
      <c r="CT7" s="36">
        <v>58.82</v>
      </c>
      <c r="CU7" s="36">
        <v>51.54</v>
      </c>
      <c r="CV7" s="36">
        <v>52.19</v>
      </c>
      <c r="CW7" s="36">
        <v>4.75</v>
      </c>
      <c r="CX7" s="36">
        <v>5.91</v>
      </c>
      <c r="CY7" s="36">
        <v>5.88</v>
      </c>
      <c r="CZ7" s="36">
        <v>6.1</v>
      </c>
      <c r="DA7" s="36">
        <v>6.35</v>
      </c>
      <c r="DB7" s="36">
        <v>76.58</v>
      </c>
      <c r="DC7" s="36">
        <v>74.290000000000006</v>
      </c>
      <c r="DD7" s="36">
        <v>72.31</v>
      </c>
      <c r="DE7" s="36">
        <v>71.760000000000005</v>
      </c>
      <c r="DF7" s="36">
        <v>71.599999999999994</v>
      </c>
      <c r="DG7" s="36">
        <v>80.290000000000006</v>
      </c>
      <c r="DH7" s="36"/>
      <c r="DI7" s="36"/>
      <c r="DJ7" s="36"/>
      <c r="DK7" s="36"/>
      <c r="DL7" s="36"/>
      <c r="DM7" s="36"/>
      <c r="DN7" s="36"/>
      <c r="DO7" s="36"/>
      <c r="DP7" s="36"/>
      <c r="DQ7" s="36"/>
      <c r="DR7" s="36"/>
      <c r="DS7" s="36"/>
      <c r="DT7" s="36"/>
      <c r="DU7" s="36"/>
      <c r="DV7" s="36"/>
      <c r="DW7" s="36"/>
      <c r="DX7" s="36"/>
      <c r="DY7" s="36"/>
      <c r="DZ7" s="36"/>
      <c r="EA7" s="36"/>
      <c r="EB7" s="36"/>
      <c r="EC7" s="36"/>
      <c r="ED7" s="36" t="s">
        <v>101</v>
      </c>
      <c r="EE7" s="36" t="s">
        <v>101</v>
      </c>
      <c r="EF7" s="36" t="s">
        <v>101</v>
      </c>
      <c r="EG7" s="36" t="s">
        <v>101</v>
      </c>
      <c r="EH7" s="36" t="s">
        <v>101</v>
      </c>
      <c r="EI7" s="36" t="s">
        <v>101</v>
      </c>
      <c r="EJ7" s="36" t="s">
        <v>101</v>
      </c>
      <c r="EK7" s="36" t="s">
        <v>101</v>
      </c>
      <c r="EL7" s="36" t="s">
        <v>101</v>
      </c>
      <c r="EM7" s="36" t="s">
        <v>101</v>
      </c>
      <c r="EN7" s="36" t="s">
        <v>101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和歌山県</cp:lastModifiedBy>
  <cp:lastPrinted>2016-02-19T09:59:10Z</cp:lastPrinted>
  <dcterms:created xsi:type="dcterms:W3CDTF">2016-02-03T09:28:40Z</dcterms:created>
  <dcterms:modified xsi:type="dcterms:W3CDTF">2016-02-23T05:55:28Z</dcterms:modified>
  <cp:category/>
</cp:coreProperties>
</file>