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<sst xmlns="http://schemas.openxmlformats.org/spreadsheetml/2006/main" count="218" uniqueCount="108">
  <si>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</si>
  <si>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</si>
  <si>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</si>
  <si>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</si>
  <si>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</si>
  <si>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</si>
  <si>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</si>
  <si>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</si>
  <si>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</si>
  <si>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</si>
  <si>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</si>
  <si>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</si>
  <si>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</si>
  <si>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</si>
  <si>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</si>
  <si>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</si>
  <si>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</si>
  <si>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</si>
  <si>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</si>
  <si>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</si>
  <si>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</si>
  <si>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</si>
  <si>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</si>
  <si>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</si>
  <si>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</si>
  <si>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</si>
  <si>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</si>
  <si>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</si>
  <si>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</si>
  <si>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</si>
  <si>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</si>
  <si>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</si>
  <si>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</si>
  <si>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</si>
  <si>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</si>
  <si>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</si>
  <si>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</si>
  <si>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</si>
  <si>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</si>
  <si>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</si>
  <si>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</si>
  <si>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</si>
  <si>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</si>
  <si>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</si>
  <si>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</si>
  <si>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</si>
  <si>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</si>
  <si>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</si>
  <si>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</si>
  <si>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</si>
  <si>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</si>
  <si>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</si>
  <si>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</si>
  <si>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</si>
  <si>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</si>
  <si>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</si>
  <si>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</si>
  <si>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</si>
  <si>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</si>
  <si>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</si>
  <si>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</si>
  <si>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</si>
  <si>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</si>
  <si>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</si>
  <si>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</si>
  <si>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</si>
  <si>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</si>
  <si>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</si>
  <si>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</si>
  <si>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</si>
  <si>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</si>
  <si>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</si>
  <si>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</si>
  <si>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</si>
  <si>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</si>
  <si>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</si>
  <si>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</si>
  <si>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</si>
  <si>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</si>
  <si>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</si>
  <si>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</si>
  <si>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</si>
  <si>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</si>
  <si>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</si>
  <si>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</si>
  <si>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</si>
  <si>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</si>
  <si>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</si>
  <si>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</si>
  <si>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</si>
  <si>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</si>
  <si>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</si>
  <si>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</si>
  <si>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広川町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</si>
  <si>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</si>
  <si>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</si>
  <si>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</si>
  <si>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</si>
  <si>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</si>
  <si>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</si>
  <si>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</si>
  <si>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</si>
  <si>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</si>
  <si>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</si>
  <si>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</si>
  <si>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管路更新率については、1％に満たない年がほとんどで、なかなか老朽化に対応できていない状況である。
今後策定する公共施設等総合管理計画により、計画的な更新を図っていきたい。</t>
    <rPh sb="0" eb="2">
      <t>カンロ</t>
    </rPh>
    <rPh sb="2" eb="4">
      <t>コウシン</t>
    </rPh>
    <rPh sb="4" eb="5">
      <t>リツ</t>
    </rPh>
    <rPh sb="14" eb="15">
      <t>ミ</t>
    </rPh>
    <rPh sb="18" eb="19">
      <t>トシ</t>
    </rPh>
    <rPh sb="30" eb="33">
      <t>ロウキュウカ</t>
    </rPh>
    <rPh sb="34" eb="36">
      <t>タイオウ</t>
    </rPh>
    <rPh sb="42" eb="44">
      <t>ジョウキョウ</t>
    </rPh>
    <rPh sb="49" eb="51">
      <t>コンゴ</t>
    </rPh>
    <rPh sb="51" eb="53">
      <t>サクテイ</t>
    </rPh>
    <rPh sb="55" eb="57">
      <t>コウキョウ</t>
    </rPh>
    <rPh sb="57" eb="59">
      <t>シセツ</t>
    </rPh>
    <rPh sb="59" eb="60">
      <t>トウ</t>
    </rPh>
    <rPh sb="60" eb="62">
      <t>ソウゴウ</t>
    </rPh>
    <rPh sb="62" eb="64">
      <t>カンリ</t>
    </rPh>
    <rPh sb="64" eb="66">
      <t>ケイカク</t>
    </rPh>
    <rPh sb="70" eb="73">
      <t>ケイカクテキ</t>
    </rPh>
    <rPh sb="74" eb="76">
      <t>コウシン</t>
    </rPh>
    <rPh sb="77" eb="78">
      <t>ハカ</t>
    </rPh>
    <phoneticPr fontId="4"/>
  </si>
  <si>
    <t>全体として現状は、経営の健全性・効率性については問題ないと思われる。しかしながら、今後簡易上水道の統合により増額する起債の償還と、老朽化していく管路の更新等に多額の費用が発生する可能性があり、財政状況を十分考慮の上、施設の更新を進めつつ、健全な経営を維持したい。</t>
    <rPh sb="0" eb="2">
      <t>ゼンタイ</t>
    </rPh>
    <rPh sb="5" eb="7">
      <t>ゲンジョウ</t>
    </rPh>
    <rPh sb="9" eb="11">
      <t>ケイエイ</t>
    </rPh>
    <rPh sb="12" eb="15">
      <t>ケンゼンセイ</t>
    </rPh>
    <rPh sb="16" eb="19">
      <t>コウリツセイ</t>
    </rPh>
    <rPh sb="24" eb="26">
      <t>モンダイ</t>
    </rPh>
    <rPh sb="29" eb="30">
      <t>オモ</t>
    </rPh>
    <rPh sb="41" eb="43">
      <t>コンゴ</t>
    </rPh>
    <rPh sb="43" eb="45">
      <t>カンイ</t>
    </rPh>
    <rPh sb="45" eb="48">
      <t>ジョウスイドウ</t>
    </rPh>
    <rPh sb="49" eb="51">
      <t>トウゴウ</t>
    </rPh>
    <rPh sb="54" eb="56">
      <t>ゾウガク</t>
    </rPh>
    <rPh sb="58" eb="60">
      <t>キサイ</t>
    </rPh>
    <rPh sb="61" eb="63">
      <t>ショウカン</t>
    </rPh>
    <rPh sb="65" eb="68">
      <t>ロウキュウカ</t>
    </rPh>
    <rPh sb="72" eb="74">
      <t>カンロ</t>
    </rPh>
    <rPh sb="75" eb="77">
      <t>コウシン</t>
    </rPh>
    <rPh sb="77" eb="78">
      <t>トウ</t>
    </rPh>
    <rPh sb="79" eb="81">
      <t>タガク</t>
    </rPh>
    <rPh sb="82" eb="84">
      <t>ヒヨウ</t>
    </rPh>
    <rPh sb="85" eb="87">
      <t>ハッセイ</t>
    </rPh>
    <rPh sb="89" eb="92">
      <t>カノウセイ</t>
    </rPh>
    <rPh sb="96" eb="98">
      <t>ザイセイ</t>
    </rPh>
    <rPh sb="98" eb="100">
      <t>ジョウキョウ</t>
    </rPh>
    <rPh sb="101" eb="103">
      <t>ジュウブン</t>
    </rPh>
    <rPh sb="103" eb="105">
      <t>コウリョ</t>
    </rPh>
    <rPh sb="106" eb="107">
      <t>ウエ</t>
    </rPh>
    <rPh sb="108" eb="110">
      <t>シセツ</t>
    </rPh>
    <rPh sb="111" eb="113">
      <t>コウシン</t>
    </rPh>
    <rPh sb="114" eb="115">
      <t>スス</t>
    </rPh>
    <rPh sb="119" eb="121">
      <t>ケンゼン</t>
    </rPh>
    <rPh sb="122" eb="124">
      <t>ケイエイ</t>
    </rPh>
    <rPh sb="125" eb="127">
      <t>イジ</t>
    </rPh>
    <phoneticPr fontId="4"/>
  </si>
  <si>
    <t>収益的収支比率については、100％以上を維持しており、現時点では健全経営といえる。しかし、簡易水道統合事業等の実施により、27年度に107,000千円、28年度に104,400千円の起債を借り入れる予定であり、H32年ごろから償還額も増額する見込みであることから、比率を押し下げる要因となり注意が必要である。
企業債残高対給水収益比率についても、現状は類似団体と比較して相当低い比率となっているが、上記借り入れにより、H27年度には倍増、H28年度には3倍に膨れ上がる見込みである。
料金回収率については、H23年度のみ100％を下回っているものの、他は100％以上となっており、一般会計からの繰出金についても繰出基準以内で適正な料金水準を確保している。
また、給水原価についても類似団体と比較して相当低い原価となっている。しかしながら、料金回収率及び給水原価については、起債償還額と密接に関係しており、今後償還額が増加することで、同指標についても悪化する危険性を含んでいる。
施設利用率は110～120％、有収率については近年では80％後半から90％台に推移しており、いずれも類似団体と比較して効率よい経営ができていると思われる。</t>
    <rPh sb="0" eb="3">
      <t>シュウエキテキ</t>
    </rPh>
    <rPh sb="3" eb="5">
      <t>シュウシ</t>
    </rPh>
    <rPh sb="5" eb="7">
      <t>ヒリツ</t>
    </rPh>
    <rPh sb="17" eb="19">
      <t>イジョウ</t>
    </rPh>
    <rPh sb="20" eb="22">
      <t>イジ</t>
    </rPh>
    <rPh sb="27" eb="30">
      <t>ゲンジテン</t>
    </rPh>
    <rPh sb="32" eb="34">
      <t>ケンゼン</t>
    </rPh>
    <rPh sb="34" eb="36">
      <t>ケイエイ</t>
    </rPh>
    <rPh sb="45" eb="47">
      <t>カンイ</t>
    </rPh>
    <rPh sb="47" eb="49">
      <t>スイドウ</t>
    </rPh>
    <rPh sb="49" eb="51">
      <t>トウゴウ</t>
    </rPh>
    <rPh sb="51" eb="53">
      <t>ジギョウ</t>
    </rPh>
    <rPh sb="53" eb="54">
      <t>トウ</t>
    </rPh>
    <rPh sb="55" eb="57">
      <t>ジッシ</t>
    </rPh>
    <rPh sb="63" eb="65">
      <t>ネンド</t>
    </rPh>
    <rPh sb="73" eb="75">
      <t>センエン</t>
    </rPh>
    <rPh sb="78" eb="80">
      <t>ネンド</t>
    </rPh>
    <rPh sb="88" eb="90">
      <t>センエン</t>
    </rPh>
    <rPh sb="91" eb="93">
      <t>キサイ</t>
    </rPh>
    <rPh sb="94" eb="95">
      <t>カ</t>
    </rPh>
    <rPh sb="96" eb="97">
      <t>イ</t>
    </rPh>
    <rPh sb="99" eb="101">
      <t>ヨテイ</t>
    </rPh>
    <rPh sb="108" eb="109">
      <t>ネン</t>
    </rPh>
    <rPh sb="113" eb="115">
      <t>ショウカン</t>
    </rPh>
    <rPh sb="115" eb="116">
      <t>ガク</t>
    </rPh>
    <rPh sb="117" eb="119">
      <t>ゾウガク</t>
    </rPh>
    <rPh sb="121" eb="123">
      <t>ミコ</t>
    </rPh>
    <rPh sb="132" eb="134">
      <t>ヒリツ</t>
    </rPh>
    <rPh sb="135" eb="136">
      <t>オ</t>
    </rPh>
    <rPh sb="137" eb="138">
      <t>サ</t>
    </rPh>
    <rPh sb="140" eb="142">
      <t>ヨウイン</t>
    </rPh>
    <rPh sb="145" eb="147">
      <t>チュウイ</t>
    </rPh>
    <rPh sb="148" eb="150">
      <t>ヒツヨウ</t>
    </rPh>
    <rPh sb="155" eb="157">
      <t>キギョウ</t>
    </rPh>
    <rPh sb="157" eb="158">
      <t>サイ</t>
    </rPh>
    <rPh sb="158" eb="160">
      <t>ザンダカ</t>
    </rPh>
    <rPh sb="160" eb="161">
      <t>タイ</t>
    </rPh>
    <rPh sb="161" eb="163">
      <t>キュウスイ</t>
    </rPh>
    <rPh sb="163" eb="165">
      <t>シュウエキ</t>
    </rPh>
    <rPh sb="165" eb="167">
      <t>ヒリツ</t>
    </rPh>
    <rPh sb="173" eb="175">
      <t>ゲンジョウ</t>
    </rPh>
    <rPh sb="176" eb="178">
      <t>ルイジ</t>
    </rPh>
    <rPh sb="178" eb="180">
      <t>ダンタイ</t>
    </rPh>
    <rPh sb="181" eb="183">
      <t>ヒカク</t>
    </rPh>
    <rPh sb="185" eb="187">
      <t>ソウトウ</t>
    </rPh>
    <rPh sb="187" eb="188">
      <t>ヒク</t>
    </rPh>
    <rPh sb="189" eb="191">
      <t>ヒリツ</t>
    </rPh>
    <rPh sb="199" eb="201">
      <t>ジョウキ</t>
    </rPh>
    <rPh sb="201" eb="202">
      <t>カ</t>
    </rPh>
    <rPh sb="203" eb="204">
      <t>イ</t>
    </rPh>
    <rPh sb="212" eb="213">
      <t>ネン</t>
    </rPh>
    <rPh sb="213" eb="214">
      <t>ド</t>
    </rPh>
    <rPh sb="216" eb="218">
      <t>バイゾウ</t>
    </rPh>
    <rPh sb="222" eb="223">
      <t>ネン</t>
    </rPh>
    <rPh sb="223" eb="224">
      <t>ド</t>
    </rPh>
    <rPh sb="227" eb="228">
      <t>バイ</t>
    </rPh>
    <rPh sb="229" eb="230">
      <t>フク</t>
    </rPh>
    <rPh sb="231" eb="232">
      <t>ア</t>
    </rPh>
    <rPh sb="234" eb="236">
      <t>ミコ</t>
    </rPh>
    <rPh sb="242" eb="244">
      <t>リョウキン</t>
    </rPh>
    <rPh sb="244" eb="246">
      <t>カイシュウ</t>
    </rPh>
    <rPh sb="246" eb="247">
      <t>リツ</t>
    </rPh>
    <rPh sb="256" eb="257">
      <t>ネン</t>
    </rPh>
    <rPh sb="257" eb="258">
      <t>ド</t>
    </rPh>
    <rPh sb="265" eb="267">
      <t>シタマワ</t>
    </rPh>
    <rPh sb="275" eb="276">
      <t>ホカ</t>
    </rPh>
    <rPh sb="281" eb="283">
      <t>イジョウ</t>
    </rPh>
    <rPh sb="290" eb="292">
      <t>イッパン</t>
    </rPh>
    <rPh sb="292" eb="294">
      <t>カイケイ</t>
    </rPh>
    <rPh sb="297" eb="300">
      <t>クリダシキン</t>
    </rPh>
    <rPh sb="305" eb="307">
      <t>クリダ</t>
    </rPh>
    <rPh sb="307" eb="309">
      <t>キジュン</t>
    </rPh>
    <rPh sb="309" eb="311">
      <t>イナイ</t>
    </rPh>
    <rPh sb="312" eb="314">
      <t>テキセイ</t>
    </rPh>
    <rPh sb="315" eb="317">
      <t>リョウキン</t>
    </rPh>
    <rPh sb="317" eb="319">
      <t>スイジュン</t>
    </rPh>
    <rPh sb="320" eb="322">
      <t>カクホ</t>
    </rPh>
    <rPh sb="331" eb="333">
      <t>キュウスイ</t>
    </rPh>
    <rPh sb="333" eb="335">
      <t>ゲンカ</t>
    </rPh>
    <rPh sb="340" eb="342">
      <t>ルイジ</t>
    </rPh>
    <rPh sb="342" eb="344">
      <t>ダンタイ</t>
    </rPh>
    <rPh sb="345" eb="347">
      <t>ヒカク</t>
    </rPh>
    <rPh sb="349" eb="351">
      <t>ソウトウ</t>
    </rPh>
    <rPh sb="351" eb="352">
      <t>ヒク</t>
    </rPh>
    <rPh sb="353" eb="355">
      <t>ゲンカ</t>
    </rPh>
    <rPh sb="369" eb="371">
      <t>リョウキン</t>
    </rPh>
    <rPh sb="371" eb="373">
      <t>カイシュウ</t>
    </rPh>
    <rPh sb="373" eb="374">
      <t>リツ</t>
    </rPh>
    <rPh sb="374" eb="375">
      <t>オヨ</t>
    </rPh>
    <rPh sb="376" eb="378">
      <t>キュウスイ</t>
    </rPh>
    <rPh sb="378" eb="380">
      <t>ゲンカ</t>
    </rPh>
    <rPh sb="386" eb="388">
      <t>キサイ</t>
    </rPh>
    <rPh sb="388" eb="390">
      <t>ショウカン</t>
    </rPh>
    <rPh sb="390" eb="391">
      <t>ガク</t>
    </rPh>
    <rPh sb="392" eb="394">
      <t>ミッセツ</t>
    </rPh>
    <rPh sb="395" eb="397">
      <t>カンケイ</t>
    </rPh>
    <rPh sb="402" eb="404">
      <t>コンゴ</t>
    </rPh>
    <rPh sb="404" eb="406">
      <t>ショウカン</t>
    </rPh>
    <rPh sb="406" eb="407">
      <t>ガク</t>
    </rPh>
    <rPh sb="408" eb="410">
      <t>ゾウカ</t>
    </rPh>
    <rPh sb="416" eb="417">
      <t>ドウ</t>
    </rPh>
    <rPh sb="417" eb="419">
      <t>シヒョウ</t>
    </rPh>
    <rPh sb="424" eb="426">
      <t>アッカ</t>
    </rPh>
    <rPh sb="428" eb="431">
      <t>キケンセイ</t>
    </rPh>
    <rPh sb="432" eb="433">
      <t>フク</t>
    </rPh>
    <rPh sb="439" eb="441">
      <t>シセツ</t>
    </rPh>
    <rPh sb="441" eb="444">
      <t>リヨウリツ</t>
    </rPh>
    <rPh sb="456" eb="457">
      <t>リツ</t>
    </rPh>
    <rPh sb="462" eb="464">
      <t>キンネン</t>
    </rPh>
    <rPh sb="469" eb="471">
      <t>コウハン</t>
    </rPh>
    <rPh sb="476" eb="477">
      <t>ダイ</t>
    </rPh>
    <rPh sb="478" eb="480">
      <t>スイイ</t>
    </rPh>
    <rPh sb="489" eb="491">
      <t>ルイジ</t>
    </rPh>
    <rPh sb="491" eb="493">
      <t>ダンタイ</t>
    </rPh>
    <rPh sb="494" eb="496">
      <t>ヒカク</t>
    </rPh>
    <rPh sb="498" eb="500">
      <t>コウリツ</t>
    </rPh>
    <rPh sb="502" eb="504">
      <t>ケイエイ</t>
    </rPh>
    <rPh sb="511" eb="512">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</si>
</sst>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1.21</c:v>
                </c:pt>
                <c:pt idx="1">
                  <c:v>0.67</c:v>
                </c:pt>
                <c:pt idx="2">
                  <c:v>0.24</c:v>
                </c:pt>
                <c:pt idx="3">
                  <c:v>0.02</c:v>
                </c:pt>
                <c:pt idx="4">
                  <c:v>0.96</c:v>
                </c:pt>
              </c:numCache>
            </c:numRef>
          </c:val>
        </c:ser>
        <c:dLbls>
          <c:showLegendKey val="0"/>
          <c:showVal val="0"/>
          <c:showCatName val="0"/>
          <c:showSerName val="0"/>
          <c:showPercent val="0"/>
          <c:showBubbleSize val="0"/>
        </c:dLbls>
        <c:gapWidth val="150"/>
        <c:axId val="110824832"/>
        <c:axId val="1134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10824832"/>
        <c:axId val="113407488"/>
      </c:lineChart>
      <c:dateAx>
        <c:axId val="110824832"/>
        <c:scaling>
          <c:orientation val="minMax"/>
        </c:scaling>
        <c:delete val="1"/>
        <c:axPos val="b"/>
        <c:numFmt formatCode="ge" sourceLinked="1"/>
        <c:majorTickMark val="none"/>
        <c:minorTickMark val="none"/>
        <c:tickLblPos val="none"/>
        <c:crossAx val="113407488"/>
        <c:crosses val="autoZero"/>
        <c:auto val="1"/>
        <c:lblOffset val="100"/>
        <c:baseTimeUnit val="years"/>
      </c:dateAx>
      <c:valAx>
        <c:axId val="1134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127.46</c:v>
                </c:pt>
                <c:pt idx="1">
                  <c:v>124.86</c:v>
                </c:pt>
                <c:pt idx="2">
                  <c:v>124.93</c:v>
                </c:pt>
                <c:pt idx="3">
                  <c:v>128.9</c:v>
                </c:pt>
                <c:pt idx="4">
                  <c:v>113.06</c:v>
                </c:pt>
              </c:numCache>
            </c:numRef>
          </c:val>
        </c:ser>
        <c:dLbls>
          <c:showLegendKey val="0"/>
          <c:showVal val="0"/>
          <c:showCatName val="0"/>
          <c:showSerName val="0"/>
          <c:showPercent val="0"/>
          <c:showBubbleSize val="0"/>
        </c:dLbls>
        <c:gapWidth val="150"/>
        <c:axId val="103688448"/>
        <c:axId val="1036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03688448"/>
        <c:axId val="103694720"/>
      </c:lineChart>
      <c:dateAx>
        <c:axId val="103688448"/>
        <c:scaling>
          <c:orientation val="minMax"/>
        </c:scaling>
        <c:delete val="1"/>
        <c:axPos val="b"/>
        <c:numFmt formatCode="ge" sourceLinked="1"/>
        <c:majorTickMark val="none"/>
        <c:minorTickMark val="none"/>
        <c:tickLblPos val="none"/>
        <c:crossAx val="103694720"/>
        <c:crosses val="autoZero"/>
        <c:auto val="1"/>
        <c:lblOffset val="100"/>
        <c:baseTimeUnit val="years"/>
      </c:dateAx>
      <c:valAx>
        <c:axId val="1036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8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83.28</c:v>
                </c:pt>
                <c:pt idx="1">
                  <c:v>83.24</c:v>
                </c:pt>
                <c:pt idx="2">
                  <c:v>87.83</c:v>
                </c:pt>
                <c:pt idx="3">
                  <c:v>85.2</c:v>
                </c:pt>
                <c:pt idx="4">
                  <c:v>93.77</c:v>
                </c:pt>
              </c:numCache>
            </c:numRef>
          </c:val>
        </c:ser>
        <c:dLbls>
          <c:showLegendKey val="0"/>
          <c:showVal val="0"/>
          <c:showCatName val="0"/>
          <c:showSerName val="0"/>
          <c:showPercent val="0"/>
          <c:showBubbleSize val="0"/>
        </c:dLbls>
        <c:gapWidth val="150"/>
        <c:axId val="103729024"/>
        <c:axId val="10380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03729024"/>
        <c:axId val="103809024"/>
      </c:lineChart>
      <c:dateAx>
        <c:axId val="103729024"/>
        <c:scaling>
          <c:orientation val="minMax"/>
        </c:scaling>
        <c:delete val="1"/>
        <c:axPos val="b"/>
        <c:numFmt formatCode="ge" sourceLinked="1"/>
        <c:majorTickMark val="none"/>
        <c:minorTickMark val="none"/>
        <c:tickLblPos val="none"/>
        <c:crossAx val="103809024"/>
        <c:crosses val="autoZero"/>
        <c:auto val="1"/>
        <c:lblOffset val="100"/>
        <c:baseTimeUnit val="years"/>
      </c:dateAx>
      <c:valAx>
        <c:axId val="10380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128.53</c:v>
                </c:pt>
                <c:pt idx="1">
                  <c:v>116.9</c:v>
                </c:pt>
                <c:pt idx="2">
                  <c:v>115.5</c:v>
                </c:pt>
                <c:pt idx="3">
                  <c:v>111.05</c:v>
                </c:pt>
                <c:pt idx="4">
                  <c:v>127.59</c:v>
                </c:pt>
              </c:numCache>
            </c:numRef>
          </c:val>
        </c:ser>
        <c:dLbls>
          <c:showLegendKey val="0"/>
          <c:showVal val="0"/>
          <c:showCatName val="0"/>
          <c:showSerName val="0"/>
          <c:showPercent val="0"/>
          <c:showBubbleSize val="0"/>
        </c:dLbls>
        <c:gapWidth val="150"/>
        <c:axId val="121185024"/>
        <c:axId val="12118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21185024"/>
        <c:axId val="121186944"/>
      </c:lineChart>
      <c:dateAx>
        <c:axId val="121185024"/>
        <c:scaling>
          <c:orientation val="minMax"/>
        </c:scaling>
        <c:delete val="1"/>
        <c:axPos val="b"/>
        <c:numFmt formatCode="ge" sourceLinked="1"/>
        <c:majorTickMark val="none"/>
        <c:minorTickMark val="none"/>
        <c:tickLblPos val="none"/>
        <c:crossAx val="121186944"/>
        <c:crosses val="autoZero"/>
        <c:auto val="1"/>
        <c:lblOffset val="100"/>
        <c:baseTimeUnit val="years"/>
      </c:dateAx>
      <c:valAx>
        <c:axId val="12118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8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3023616"/>
        <c:axId val="13452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3023616"/>
        <c:axId val="134520832"/>
      </c:lineChart>
      <c:dateAx>
        <c:axId val="133023616"/>
        <c:scaling>
          <c:orientation val="minMax"/>
        </c:scaling>
        <c:delete val="1"/>
        <c:axPos val="b"/>
        <c:numFmt formatCode="ge" sourceLinked="1"/>
        <c:majorTickMark val="none"/>
        <c:minorTickMark val="none"/>
        <c:tickLblPos val="none"/>
        <c:crossAx val="134520832"/>
        <c:crosses val="autoZero"/>
        <c:auto val="1"/>
        <c:lblOffset val="100"/>
        <c:baseTimeUnit val="years"/>
      </c:dateAx>
      <c:valAx>
        <c:axId val="1345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0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0315392"/>
        <c:axId val="15031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0315392"/>
        <c:axId val="150317696"/>
      </c:lineChart>
      <c:dateAx>
        <c:axId val="150315392"/>
        <c:scaling>
          <c:orientation val="minMax"/>
        </c:scaling>
        <c:delete val="1"/>
        <c:axPos val="b"/>
        <c:numFmt formatCode="ge" sourceLinked="1"/>
        <c:majorTickMark val="none"/>
        <c:minorTickMark val="none"/>
        <c:tickLblPos val="none"/>
        <c:crossAx val="150317696"/>
        <c:crosses val="autoZero"/>
        <c:auto val="1"/>
        <c:lblOffset val="100"/>
        <c:baseTimeUnit val="years"/>
      </c:dateAx>
      <c:valAx>
        <c:axId val="15031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1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16160"/>
        <c:axId val="1011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16160"/>
        <c:axId val="101118336"/>
      </c:lineChart>
      <c:dateAx>
        <c:axId val="101116160"/>
        <c:scaling>
          <c:orientation val="minMax"/>
        </c:scaling>
        <c:delete val="1"/>
        <c:axPos val="b"/>
        <c:numFmt formatCode="ge" sourceLinked="1"/>
        <c:majorTickMark val="none"/>
        <c:minorTickMark val="none"/>
        <c:tickLblPos val="none"/>
        <c:crossAx val="101118336"/>
        <c:crosses val="autoZero"/>
        <c:auto val="1"/>
        <c:lblOffset val="100"/>
        <c:baseTimeUnit val="years"/>
      </c:dateAx>
      <c:valAx>
        <c:axId val="1011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1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1140736"/>
        <c:axId val="10115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1140736"/>
        <c:axId val="101159296"/>
      </c:lineChart>
      <c:dateAx>
        <c:axId val="101140736"/>
        <c:scaling>
          <c:orientation val="minMax"/>
        </c:scaling>
        <c:delete val="1"/>
        <c:axPos val="b"/>
        <c:numFmt formatCode="ge" sourceLinked="1"/>
        <c:majorTickMark val="none"/>
        <c:minorTickMark val="none"/>
        <c:tickLblPos val="none"/>
        <c:crossAx val="101159296"/>
        <c:crosses val="autoZero"/>
        <c:auto val="1"/>
        <c:lblOffset val="100"/>
        <c:baseTimeUnit val="years"/>
      </c:dateAx>
      <c:valAx>
        <c:axId val="10115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4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78.88</c:v>
                </c:pt>
                <c:pt idx="1">
                  <c:v>74.680000000000007</c:v>
                </c:pt>
                <c:pt idx="2">
                  <c:v>77.23</c:v>
                </c:pt>
                <c:pt idx="3">
                  <c:v>72.45</c:v>
                </c:pt>
                <c:pt idx="4">
                  <c:v>100.4</c:v>
                </c:pt>
              </c:numCache>
            </c:numRef>
          </c:val>
        </c:ser>
        <c:dLbls>
          <c:showLegendKey val="0"/>
          <c:showVal val="0"/>
          <c:showCatName val="0"/>
          <c:showSerName val="0"/>
          <c:showPercent val="0"/>
          <c:showBubbleSize val="0"/>
        </c:dLbls>
        <c:gapWidth val="150"/>
        <c:axId val="102838656"/>
        <c:axId val="10284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02838656"/>
        <c:axId val="102840576"/>
      </c:lineChart>
      <c:dateAx>
        <c:axId val="102838656"/>
        <c:scaling>
          <c:orientation val="minMax"/>
        </c:scaling>
        <c:delete val="1"/>
        <c:axPos val="b"/>
        <c:numFmt formatCode="ge" sourceLinked="1"/>
        <c:majorTickMark val="none"/>
        <c:minorTickMark val="none"/>
        <c:tickLblPos val="none"/>
        <c:crossAx val="102840576"/>
        <c:crosses val="autoZero"/>
        <c:auto val="1"/>
        <c:lblOffset val="100"/>
        <c:baseTimeUnit val="years"/>
      </c:dateAx>
      <c:valAx>
        <c:axId val="10284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3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122.11</c:v>
                </c:pt>
                <c:pt idx="1">
                  <c:v>97.84</c:v>
                </c:pt>
                <c:pt idx="2">
                  <c:v>108.33</c:v>
                </c:pt>
                <c:pt idx="3">
                  <c:v>106.73</c:v>
                </c:pt>
                <c:pt idx="4">
                  <c:v>108.92</c:v>
                </c:pt>
              </c:numCache>
            </c:numRef>
          </c:val>
        </c:ser>
        <c:dLbls>
          <c:showLegendKey val="0"/>
          <c:showVal val="0"/>
          <c:showCatName val="0"/>
          <c:showSerName val="0"/>
          <c:showPercent val="0"/>
          <c:showBubbleSize val="0"/>
        </c:dLbls>
        <c:gapWidth val="150"/>
        <c:axId val="102874496"/>
        <c:axId val="1031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02874496"/>
        <c:axId val="103118336"/>
      </c:lineChart>
      <c:dateAx>
        <c:axId val="102874496"/>
        <c:scaling>
          <c:orientation val="minMax"/>
        </c:scaling>
        <c:delete val="1"/>
        <c:axPos val="b"/>
        <c:numFmt formatCode="ge" sourceLinked="1"/>
        <c:majorTickMark val="none"/>
        <c:minorTickMark val="none"/>
        <c:tickLblPos val="none"/>
        <c:crossAx val="103118336"/>
        <c:crosses val="autoZero"/>
        <c:auto val="1"/>
        <c:lblOffset val="100"/>
        <c:baseTimeUnit val="years"/>
      </c:dateAx>
      <c:valAx>
        <c:axId val="1031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87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143.81</c:v>
                </c:pt>
                <c:pt idx="1">
                  <c:v>181.2</c:v>
                </c:pt>
                <c:pt idx="2">
                  <c:v>155.36000000000001</c:v>
                </c:pt>
                <c:pt idx="3">
                  <c:v>156.31</c:v>
                </c:pt>
                <c:pt idx="4">
                  <c:v>159.41999999999999</c:v>
                </c:pt>
              </c:numCache>
            </c:numRef>
          </c:val>
        </c:ser>
        <c:dLbls>
          <c:showLegendKey val="0"/>
          <c:showVal val="0"/>
          <c:showCatName val="0"/>
          <c:showSerName val="0"/>
          <c:showPercent val="0"/>
          <c:showBubbleSize val="0"/>
        </c:dLbls>
        <c:gapWidth val="150"/>
        <c:axId val="103652352"/>
        <c:axId val="1036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03652352"/>
        <c:axId val="103670912"/>
      </c:lineChart>
      <c:dateAx>
        <c:axId val="103652352"/>
        <c:scaling>
          <c:orientation val="minMax"/>
        </c:scaling>
        <c:delete val="1"/>
        <c:axPos val="b"/>
        <c:numFmt formatCode="ge" sourceLinked="1"/>
        <c:majorTickMark val="none"/>
        <c:minorTickMark val="none"/>
        <c:tickLblPos val="none"/>
        <c:crossAx val="103670912"/>
        <c:crosses val="autoZero"/>
        <c:auto val="1"/>
        <c:lblOffset val="100"/>
        <c:baseTimeUnit val="years"/>
      </c:dateAx>
      <c:valAx>
        <c:axId val="1036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5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和歌山県　広川町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7581</v>
      </c>
      <c r="AJ8" s="55"/>
      <c r="AK8" s="55"/>
      <c r="AL8" s="55"/>
      <c r="AM8" s="55"/>
      <c r="AN8" s="55"/>
      <c r="AO8" s="55"/>
      <c r="AP8" s="56"/>
      <c r="AQ8" s="46">
        <f>データ!R6</f>
        <v>65.33</v>
      </c>
      <c r="AR8" s="46"/>
      <c r="AS8" s="46"/>
      <c r="AT8" s="46"/>
      <c r="AU8" s="46"/>
      <c r="AV8" s="46"/>
      <c r="AW8" s="46"/>
      <c r="AX8" s="46"/>
      <c r="AY8" s="46">
        <f>データ!S6</f>
        <v>116.04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x14ac:dyDescent="0.15">
      <c r="A10" s="2"/>
      <c r="B10" s="46" t="str">
        <f>データ!M6</f>
        <v>-</v>
      </c>
      <c r="C10" s="46"/>
      <c r="D10" s="46"/>
      <c r="E10" s="46"/>
      <c r="F10" s="46"/>
      <c r="G10" s="46"/>
      <c r="H10" s="46"/>
      <c r="I10" s="46"/>
      <c r="J10" s="46" t="str">
        <f>データ!N6</f>
        <v>該当数値なし</v>
      </c>
      <c r="K10" s="46"/>
      <c r="L10" s="46"/>
      <c r="M10" s="46"/>
      <c r="N10" s="46"/>
      <c r="O10" s="46"/>
      <c r="P10" s="46"/>
      <c r="Q10" s="46"/>
      <c r="R10" s="46">
        <f>データ!O6</f>
        <v>63.66</v>
      </c>
      <c r="S10" s="46"/>
      <c r="T10" s="46"/>
      <c r="U10" s="46"/>
      <c r="V10" s="46"/>
      <c r="W10" s="46"/>
      <c r="X10" s="46"/>
      <c r="Y10" s="46"/>
      <c r="Z10" s="80">
        <f>データ!P6</f>
        <v>2962</v>
      </c>
      <c r="AA10" s="80"/>
      <c r="AB10" s="80"/>
      <c r="AC10" s="80"/>
      <c r="AD10" s="80"/>
      <c r="AE10" s="80"/>
      <c r="AF10" s="80"/>
      <c r="AG10" s="80"/>
      <c r="AH10" s="2"/>
      <c r="AI10" s="80">
        <f>データ!T6</f>
        <v>4794</v>
      </c>
      <c r="AJ10" s="80"/>
      <c r="AK10" s="80"/>
      <c r="AL10" s="80"/>
      <c r="AM10" s="80"/>
      <c r="AN10" s="80"/>
      <c r="AO10" s="80"/>
      <c r="AP10" s="80"/>
      <c r="AQ10" s="46">
        <f>データ!U6</f>
        <v>4.3600000000000003</v>
      </c>
      <c r="AR10" s="46"/>
      <c r="AS10" s="46"/>
      <c r="AT10" s="46"/>
      <c r="AU10" s="46"/>
      <c r="AV10" s="46"/>
      <c r="AW10" s="46"/>
      <c r="AX10" s="46"/>
      <c r="AY10" s="46">
        <f>データ!V6</f>
        <v>1099.54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x14ac:dyDescent="0.15">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x14ac:dyDescent="0.15">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x14ac:dyDescent="0.15">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106</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303623</v>
      </c>
      <c r="D6" s="31">
        <f t="shared" si="3"/>
        <v>47</v>
      </c>
      <c r="E6" s="31">
        <f t="shared" si="3"/>
        <v>1</v>
      </c>
      <c r="F6" s="31">
        <f t="shared" si="3"/>
        <v>0</v>
      </c>
      <c r="G6" s="31">
        <f t="shared" si="3"/>
        <v>0</v>
      </c>
      <c r="H6" s="31" t="str">
        <f t="shared" si="3"/>
        <v>和歌山県　広川町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63.66</v>
      </c>
      <c r="P6" s="32">
        <f t="shared" si="3"/>
        <v>2962</v>
      </c>
      <c r="Q6" s="32">
        <f t="shared" si="3"/>
        <v>7581</v>
      </c>
      <c r="R6" s="32">
        <f t="shared" si="3"/>
        <v>65.33</v>
      </c>
      <c r="S6" s="32">
        <f t="shared" si="3"/>
        <v>116.04</v>
      </c>
      <c r="T6" s="32">
        <f t="shared" si="3"/>
        <v>4794</v>
      </c>
      <c r="U6" s="32">
        <f t="shared" si="3"/>
        <v>4.3600000000000003</v>
      </c>
      <c r="V6" s="32">
        <f t="shared" si="3"/>
        <v>1099.54</v>
      </c>
      <c r="W6" s="33">
        <f>IF(W7="",NA(),W7)</f>
        <v>128.53</v>
      </c>
      <c r="X6" s="33">
        <f t="shared" ref="X6:AF6" si="4">IF(X7="",NA(),X7)</f>
        <v>116.9</v>
      </c>
      <c r="Y6" s="33">
        <f t="shared" si="4"/>
        <v>115.5</v>
      </c>
      <c r="Z6" s="33">
        <f t="shared" si="4"/>
        <v>111.05</v>
      </c>
      <c r="AA6" s="33">
        <f t="shared" si="4"/>
        <v>127.59</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78.88</v>
      </c>
      <c r="BE6" s="33">
        <f t="shared" ref="BE6:BM6" si="7">IF(BE7="",NA(),BE7)</f>
        <v>74.680000000000007</v>
      </c>
      <c r="BF6" s="33">
        <f t="shared" si="7"/>
        <v>77.23</v>
      </c>
      <c r="BG6" s="33">
        <f t="shared" si="7"/>
        <v>72.45</v>
      </c>
      <c r="BH6" s="33">
        <f t="shared" si="7"/>
        <v>100.4</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122.11</v>
      </c>
      <c r="BP6" s="33">
        <f t="shared" ref="BP6:BX6" si="8">IF(BP7="",NA(),BP7)</f>
        <v>97.84</v>
      </c>
      <c r="BQ6" s="33">
        <f t="shared" si="8"/>
        <v>108.33</v>
      </c>
      <c r="BR6" s="33">
        <f t="shared" si="8"/>
        <v>106.73</v>
      </c>
      <c r="BS6" s="33">
        <f t="shared" si="8"/>
        <v>108.92</v>
      </c>
      <c r="BT6" s="33">
        <f t="shared" si="8"/>
        <v>57.51</v>
      </c>
      <c r="BU6" s="33">
        <f t="shared" si="8"/>
        <v>56.46</v>
      </c>
      <c r="BV6" s="33">
        <f t="shared" si="8"/>
        <v>19.77</v>
      </c>
      <c r="BW6" s="33">
        <f t="shared" si="8"/>
        <v>34.25</v>
      </c>
      <c r="BX6" s="33">
        <f t="shared" si="8"/>
        <v>46.48</v>
      </c>
      <c r="BY6" s="32" t="str">
        <f>IF(BY7="","",IF(BY7="-","【-】","【"&amp;SUBSTITUTE(TEXT(BY7,"#,##0.00"),"-","△")&amp;"】"))</f>
        <v>【36.33】</v>
      </c>
      <c r="BZ6" s="33">
        <f>IF(BZ7="",NA(),BZ7)</f>
        <v>143.81</v>
      </c>
      <c r="CA6" s="33">
        <f t="shared" ref="CA6:CI6" si="9">IF(CA7="",NA(),CA7)</f>
        <v>181.2</v>
      </c>
      <c r="CB6" s="33">
        <f t="shared" si="9"/>
        <v>155.36000000000001</v>
      </c>
      <c r="CC6" s="33">
        <f t="shared" si="9"/>
        <v>156.31</v>
      </c>
      <c r="CD6" s="33">
        <f t="shared" si="9"/>
        <v>159.41999999999999</v>
      </c>
      <c r="CE6" s="33">
        <f t="shared" si="9"/>
        <v>291.83</v>
      </c>
      <c r="CF6" s="33">
        <f t="shared" si="9"/>
        <v>306.49</v>
      </c>
      <c r="CG6" s="33">
        <f t="shared" si="9"/>
        <v>878.73</v>
      </c>
      <c r="CH6" s="33">
        <f t="shared" si="9"/>
        <v>501.18</v>
      </c>
      <c r="CI6" s="33">
        <f t="shared" si="9"/>
        <v>376.61</v>
      </c>
      <c r="CJ6" s="32" t="str">
        <f>IF(CJ7="","",IF(CJ7="-","【-】","【"&amp;SUBSTITUTE(TEXT(CJ7,"#,##0.00"),"-","△")&amp;"】"))</f>
        <v>【476.46】</v>
      </c>
      <c r="CK6" s="33">
        <f>IF(CK7="",NA(),CK7)</f>
        <v>127.46</v>
      </c>
      <c r="CL6" s="33">
        <f t="shared" ref="CL6:CT6" si="10">IF(CL7="",NA(),CL7)</f>
        <v>124.86</v>
      </c>
      <c r="CM6" s="33">
        <f t="shared" si="10"/>
        <v>124.93</v>
      </c>
      <c r="CN6" s="33">
        <f t="shared" si="10"/>
        <v>128.9</v>
      </c>
      <c r="CO6" s="33">
        <f t="shared" si="10"/>
        <v>113.06</v>
      </c>
      <c r="CP6" s="33">
        <f t="shared" si="10"/>
        <v>57.95</v>
      </c>
      <c r="CQ6" s="33">
        <f t="shared" si="10"/>
        <v>58.25</v>
      </c>
      <c r="CR6" s="33">
        <f t="shared" si="10"/>
        <v>57.17</v>
      </c>
      <c r="CS6" s="33">
        <f t="shared" si="10"/>
        <v>57.55</v>
      </c>
      <c r="CT6" s="33">
        <f t="shared" si="10"/>
        <v>57.43</v>
      </c>
      <c r="CU6" s="32" t="str">
        <f>IF(CU7="","",IF(CU7="-","【-】","【"&amp;SUBSTITUTE(TEXT(CU7,"#,##0.00"),"-","△")&amp;"】"))</f>
        <v>【58.19】</v>
      </c>
      <c r="CV6" s="33">
        <f>IF(CV7="",NA(),CV7)</f>
        <v>83.28</v>
      </c>
      <c r="CW6" s="33">
        <f t="shared" ref="CW6:DE6" si="11">IF(CW7="",NA(),CW7)</f>
        <v>83.24</v>
      </c>
      <c r="CX6" s="33">
        <f t="shared" si="11"/>
        <v>87.83</v>
      </c>
      <c r="CY6" s="33">
        <f t="shared" si="11"/>
        <v>85.2</v>
      </c>
      <c r="CZ6" s="33">
        <f t="shared" si="11"/>
        <v>93.77</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1.21</v>
      </c>
      <c r="ED6" s="33">
        <f t="shared" ref="ED6:EL6" si="14">IF(ED7="",NA(),ED7)</f>
        <v>0.67</v>
      </c>
      <c r="EE6" s="33">
        <f t="shared" si="14"/>
        <v>0.24</v>
      </c>
      <c r="EF6" s="33">
        <f t="shared" si="14"/>
        <v>0.02</v>
      </c>
      <c r="EG6" s="33">
        <f t="shared" si="14"/>
        <v>0.96</v>
      </c>
      <c r="EH6" s="33">
        <f t="shared" si="14"/>
        <v>0.48</v>
      </c>
      <c r="EI6" s="33">
        <f t="shared" si="14"/>
        <v>0.47</v>
      </c>
      <c r="EJ6" s="33">
        <f t="shared" si="14"/>
        <v>0.46</v>
      </c>
      <c r="EK6" s="33">
        <f t="shared" si="14"/>
        <v>0.8</v>
      </c>
      <c r="EL6" s="33">
        <f t="shared" si="14"/>
        <v>0.69</v>
      </c>
      <c r="EM6" s="32" t="str">
        <f>IF(EM7="","",IF(EM7="-","【-】","【"&amp;SUBSTITUTE(TEXT(EM7,"#,##0.00"),"-","△")&amp;"】"))</f>
        <v>【0.74】</v>
      </c>
    </row>
    <row r="7" spans="1:143" s="34" customFormat="1" x14ac:dyDescent="0.15">
      <c r="A7" s="26"/>
      <c r="B7" s="35">
        <v>2014</v>
      </c>
      <c r="C7" s="35">
        <v>303623</v>
      </c>
      <c r="D7" s="35">
        <v>47</v>
      </c>
      <c r="E7" s="35">
        <v>1</v>
      </c>
      <c r="F7" s="35">
        <v>0</v>
      </c>
      <c r="G7" s="35">
        <v>0</v>
      </c>
      <c r="H7" s="35" t="s">
        <v>93</v>
      </c>
      <c r="I7" s="35" t="s">
        <v>94</v>
      </c>
      <c r="J7" s="35" t="s">
        <v>95</v>
      </c>
      <c r="K7" s="35" t="s">
        <v>96</v>
      </c>
      <c r="L7" s="35" t="s">
        <v>97</v>
      </c>
      <c r="M7" s="36" t="s">
        <v>98</v>
      </c>
      <c r="N7" s="36" t="s">
        <v>99</v>
      </c>
      <c r="O7" s="36">
        <v>63.66</v>
      </c>
      <c r="P7" s="36">
        <v>2962</v>
      </c>
      <c r="Q7" s="36">
        <v>7581</v>
      </c>
      <c r="R7" s="36">
        <v>65.33</v>
      </c>
      <c r="S7" s="36">
        <v>116.04</v>
      </c>
      <c r="T7" s="36">
        <v>4794</v>
      </c>
      <c r="U7" s="36">
        <v>4.3600000000000003</v>
      </c>
      <c r="V7" s="36">
        <v>1099.54</v>
      </c>
      <c r="W7" s="36">
        <v>128.53</v>
      </c>
      <c r="X7" s="36">
        <v>116.9</v>
      </c>
      <c r="Y7" s="36">
        <v>115.5</v>
      </c>
      <c r="Z7" s="36">
        <v>111.05</v>
      </c>
      <c r="AA7" s="36">
        <v>127.59</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78.88</v>
      </c>
      <c r="BE7" s="36">
        <v>74.680000000000007</v>
      </c>
      <c r="BF7" s="36">
        <v>77.23</v>
      </c>
      <c r="BG7" s="36">
        <v>72.45</v>
      </c>
      <c r="BH7" s="36">
        <v>100.4</v>
      </c>
      <c r="BI7" s="36">
        <v>1137.3599999999999</v>
      </c>
      <c r="BJ7" s="36">
        <v>1124.6400000000001</v>
      </c>
      <c r="BK7" s="36">
        <v>1108.26</v>
      </c>
      <c r="BL7" s="36">
        <v>1113.76</v>
      </c>
      <c r="BM7" s="36">
        <v>1125.69</v>
      </c>
      <c r="BN7" s="36">
        <v>1239.32</v>
      </c>
      <c r="BO7" s="36">
        <v>122.11</v>
      </c>
      <c r="BP7" s="36">
        <v>97.84</v>
      </c>
      <c r="BQ7" s="36">
        <v>108.33</v>
      </c>
      <c r="BR7" s="36">
        <v>106.73</v>
      </c>
      <c r="BS7" s="36">
        <v>108.92</v>
      </c>
      <c r="BT7" s="36">
        <v>57.51</v>
      </c>
      <c r="BU7" s="36">
        <v>56.46</v>
      </c>
      <c r="BV7" s="36">
        <v>19.77</v>
      </c>
      <c r="BW7" s="36">
        <v>34.25</v>
      </c>
      <c r="BX7" s="36">
        <v>46.48</v>
      </c>
      <c r="BY7" s="36">
        <v>36.33</v>
      </c>
      <c r="BZ7" s="36">
        <v>143.81</v>
      </c>
      <c r="CA7" s="36">
        <v>181.2</v>
      </c>
      <c r="CB7" s="36">
        <v>155.36000000000001</v>
      </c>
      <c r="CC7" s="36">
        <v>156.31</v>
      </c>
      <c r="CD7" s="36">
        <v>159.41999999999999</v>
      </c>
      <c r="CE7" s="36">
        <v>291.83</v>
      </c>
      <c r="CF7" s="36">
        <v>306.49</v>
      </c>
      <c r="CG7" s="36">
        <v>878.73</v>
      </c>
      <c r="CH7" s="36">
        <v>501.18</v>
      </c>
      <c r="CI7" s="36">
        <v>376.61</v>
      </c>
      <c r="CJ7" s="36">
        <v>476.46</v>
      </c>
      <c r="CK7" s="36">
        <v>127.46</v>
      </c>
      <c r="CL7" s="36">
        <v>124.86</v>
      </c>
      <c r="CM7" s="36">
        <v>124.93</v>
      </c>
      <c r="CN7" s="36">
        <v>128.9</v>
      </c>
      <c r="CO7" s="36">
        <v>113.06</v>
      </c>
      <c r="CP7" s="36">
        <v>57.95</v>
      </c>
      <c r="CQ7" s="36">
        <v>58.25</v>
      </c>
      <c r="CR7" s="36">
        <v>57.17</v>
      </c>
      <c r="CS7" s="36">
        <v>57.55</v>
      </c>
      <c r="CT7" s="36">
        <v>57.43</v>
      </c>
      <c r="CU7" s="36">
        <v>58.19</v>
      </c>
      <c r="CV7" s="36">
        <v>83.28</v>
      </c>
      <c r="CW7" s="36">
        <v>83.24</v>
      </c>
      <c r="CX7" s="36">
        <v>87.83</v>
      </c>
      <c r="CY7" s="36">
        <v>85.2</v>
      </c>
      <c r="CZ7" s="36">
        <v>93.77</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1.21</v>
      </c>
      <c r="ED7" s="36">
        <v>0.67</v>
      </c>
      <c r="EE7" s="36">
        <v>0.24</v>
      </c>
      <c r="EF7" s="36">
        <v>0.02</v>
      </c>
      <c r="EG7" s="36">
        <v>0.96</v>
      </c>
      <c r="EH7" s="36">
        <v>0.48</v>
      </c>
      <c r="EI7" s="36">
        <v>0.47</v>
      </c>
      <c r="EJ7" s="36">
        <v>0.46</v>
      </c>
      <c r="EK7" s="36">
        <v>0.8</v>
      </c>
      <c r="EL7" s="36">
        <v>0.69</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2016-02-08T07:41:42Z</cp:lastPrinted>
  <dcterms:created xsi:type="dcterms:W3CDTF">2016-01-18T05:04:33Z</dcterms:created>
  <dcterms:modified xsi:type="dcterms:W3CDTF">2016-02-15T04:41:14Z</dcterms:modified>
  <cp:category/>
</cp:coreProperties>
</file>