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AQ8" i="4" s="1"/>
  <c r="Q6" i="5"/>
  <c r="AI8" i="4" s="1"/>
  <c r="P6" i="5"/>
  <c r="Z10" i="4" s="1"/>
  <c r="O6" i="5"/>
  <c r="N6" i="5"/>
  <c r="J10" i="4" s="1"/>
  <c r="M6" i="5"/>
  <c r="B10" i="4" s="1"/>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R10"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<sst xmlns="http://schemas.openxmlformats.org/spreadsheetml/2006/main" count="217" uniqueCount="107">
  <si>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</si>
  <si>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</si>
  <si>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</si>
  <si>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</si>
  <si>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</si>
  <si>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</si>
  <si>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</si>
  <si>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</si>
  <si>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</si>
  <si>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</si>
  <si>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</si>
  <si>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</si>
  <si>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</si>
  <si>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</si>
  <si>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</si>
  <si>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</si>
  <si>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</si>
  <si>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</si>
  <si>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</si>
  <si>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</si>
  <si>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</si>
  <si>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</si>
  <si>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</si>
  <si>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</si>
  <si>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</si>
  <si>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</si>
  <si>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</si>
  <si>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</si>
  <si>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</si>
  <si>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</si>
  <si>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</si>
  <si>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</si>
  <si>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</si>
  <si>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</si>
  <si>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</si>
  <si>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</si>
  <si>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</si>
  <si>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</si>
  <si>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</si>
  <si>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</si>
  <si>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</si>
  <si>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</si>
  <si>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</si>
  <si>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</si>
  <si>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</si>
  <si>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</si>
  <si>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</si>
  <si>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</si>
  <si>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</si>
  <si>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</si>
  <si>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</si>
  <si>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</si>
  <si>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</si>
  <si>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</si>
  <si>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</si>
  <si>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</si>
  <si>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</si>
  <si>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</si>
  <si>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</si>
  <si>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</si>
  <si>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</si>
  <si>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</si>
  <si>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</si>
  <si>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</si>
  <si>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</si>
  <si>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</si>
  <si>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</si>
  <si>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</si>
  <si>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</si>
  <si>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</si>
  <si>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</si>
  <si>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</si>
  <si>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</si>
  <si>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</si>
  <si>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</si>
  <si>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</si>
  <si>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</si>
  <si>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</si>
  <si>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</si>
  <si>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</si>
  <si>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</si>
  <si>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</si>
  <si>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</si>
  <si>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</si>
  <si>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</si>
  <si>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</si>
  <si>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</si>
  <si>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</si>
  <si>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</si>
  <si>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</si>
  <si>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</si>
  <si>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</si>
  <si>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</si>
  <si>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紀の川市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</si>
  <si>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</si>
  <si>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</si>
  <si>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</si>
  <si>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</si>
  <si>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</si>
  <si>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</si>
  <si>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</si>
  <si>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</si>
  <si>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</si>
  <si>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</si>
  <si>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
　給水収益等の減少により年々経常収益が減少傾向にあるため類似団体と比較して低い水準にあります。
●流動比率
　平成26年度は一時的に企業債前借の影響で減少しているが、当水道事業運営資金としては十分確保していると思われます。
●企業債残高対給水収益比率
　当市水道事業は、給水収益規模からすると企業債残高が多額であるように思われる。今後の投資計画と財源計画を十分に検討し適正水準を維持できるよう努めていきます。
●料金回収率
　類似団体と比較して若干低く、今後費用の増加とともに適正料金の算定が必要です。
●給水原価
　類似団体と比較して経費を低く抑えている状況であるが、今後施設の老朽化に伴う維持管理費の増大により給水原価の増加が予想されます。
●施設利用率
　類似団体と比較して低くなっているため非効率施設が存在する可能性があります。
●有収率
　漏水修理や大規模修繕が発生しているため、有収率が類似団体と比較して低い水準にとどまっています。
　以上の経営指標から当市水道事業の経営状況は、低い水準ではあるものの経営の健全性は維持できています。また非効率な施設が存在する可能性がありますので施設の統廃合を検討する余地があります。</t>
    <phoneticPr fontId="4"/>
  </si>
  <si>
    <t>●有形固定資産減価償却率
　当市水道事業の施設は、総資産に対する減価償却が50%を超えており、法定耐用年数を迎える管路が数多くあります。
●管路更新率
　毎年新設配管や老朽管替を行っています。
　以上の指標から管路を含め、施設の大量更新時期が到来しているため、必要な投資財源を確保し、将来の人口規模に見合った投資計画が必要となっています。</t>
    <phoneticPr fontId="4"/>
  </si>
  <si>
    <t>　経営指標を総合的に判断すると、当市水道事業は、今後人口の自然減少による給水収益の減少と施設の老朽化に伴う維持管理費用の増加や施設の大量更新時期の到来により、経営環境はますます厳しい状況になることが予想されます。また今後簡易水道事業との統合も予定されていることから、経営計画の抜本的な見直しが必要となっています。
　このため、現在当市では水道事業変更基本計画の策定に取り組んでいますが、計画に当たっては、少子高齢化に伴う次世代のための適正な規模の水道施設を構築するために、現存施設の統廃合を十分検討したうえで必要最小限の投資を行うとともに、投資に必要な財源を十分確保できるよう適正料金の算定と経営の抜本的な見直しを盛り込んだ計画策定に努めてい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</si>
</sst>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0.28999999999999998</c:v>
                </c:pt>
                <c:pt idx="1">
                  <c:v>0.65</c:v>
                </c:pt>
                <c:pt idx="2">
                  <c:v>0.8</c:v>
                </c:pt>
                <c:pt idx="3">
                  <c:v>0.57999999999999996</c:v>
                </c:pt>
                <c:pt idx="4">
                  <c:v>0.93</c:v>
                </c:pt>
              </c:numCache>
            </c:numRef>
          </c:val>
        </c:ser>
        <c:dLbls>
          <c:showLegendKey val="0"/>
          <c:showVal val="0"/>
          <c:showCatName val="0"/>
          <c:showSerName val="0"/>
          <c:showPercent val="0"/>
          <c:showBubbleSize val="0"/>
        </c:dLbls>
        <c:gapWidth val="150"/>
        <c:axId val="116537600"/>
        <c:axId val="11654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116537600"/>
        <c:axId val="116547968"/>
      </c:lineChart>
      <c:dateAx>
        <c:axId val="116537600"/>
        <c:scaling>
          <c:orientation val="minMax"/>
        </c:scaling>
        <c:delete val="1"/>
        <c:axPos val="b"/>
        <c:numFmt formatCode="ge" sourceLinked="1"/>
        <c:majorTickMark val="none"/>
        <c:minorTickMark val="none"/>
        <c:tickLblPos val="none"/>
        <c:crossAx val="116547968"/>
        <c:crosses val="autoZero"/>
        <c:auto val="1"/>
        <c:lblOffset val="100"/>
        <c:baseTimeUnit val="years"/>
      </c:dateAx>
      <c:valAx>
        <c:axId val="11654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53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47.75</c:v>
                </c:pt>
                <c:pt idx="1">
                  <c:v>44.97</c:v>
                </c:pt>
                <c:pt idx="2">
                  <c:v>44.69</c:v>
                </c:pt>
                <c:pt idx="3">
                  <c:v>44.09</c:v>
                </c:pt>
                <c:pt idx="4">
                  <c:v>43.33</c:v>
                </c:pt>
              </c:numCache>
            </c:numRef>
          </c:val>
        </c:ser>
        <c:dLbls>
          <c:showLegendKey val="0"/>
          <c:showVal val="0"/>
          <c:showCatName val="0"/>
          <c:showSerName val="0"/>
          <c:showPercent val="0"/>
          <c:showBubbleSize val="0"/>
        </c:dLbls>
        <c:gapWidth val="150"/>
        <c:axId val="117910144"/>
        <c:axId val="11793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117910144"/>
        <c:axId val="117936896"/>
      </c:lineChart>
      <c:dateAx>
        <c:axId val="117910144"/>
        <c:scaling>
          <c:orientation val="minMax"/>
        </c:scaling>
        <c:delete val="1"/>
        <c:axPos val="b"/>
        <c:numFmt formatCode="ge" sourceLinked="1"/>
        <c:majorTickMark val="none"/>
        <c:minorTickMark val="none"/>
        <c:tickLblPos val="none"/>
        <c:crossAx val="117936896"/>
        <c:crosses val="autoZero"/>
        <c:auto val="1"/>
        <c:lblOffset val="100"/>
        <c:baseTimeUnit val="years"/>
      </c:dateAx>
      <c:valAx>
        <c:axId val="11793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91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76.569999999999993</c:v>
                </c:pt>
                <c:pt idx="1">
                  <c:v>80.260000000000005</c:v>
                </c:pt>
                <c:pt idx="2">
                  <c:v>80.69</c:v>
                </c:pt>
                <c:pt idx="3">
                  <c:v>81.23</c:v>
                </c:pt>
                <c:pt idx="4">
                  <c:v>81.319999999999993</c:v>
                </c:pt>
              </c:numCache>
            </c:numRef>
          </c:val>
        </c:ser>
        <c:dLbls>
          <c:showLegendKey val="0"/>
          <c:showVal val="0"/>
          <c:showCatName val="0"/>
          <c:showSerName val="0"/>
          <c:showPercent val="0"/>
          <c:showBubbleSize val="0"/>
        </c:dLbls>
        <c:gapWidth val="150"/>
        <c:axId val="117963008"/>
        <c:axId val="11797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117963008"/>
        <c:axId val="117973376"/>
      </c:lineChart>
      <c:dateAx>
        <c:axId val="117963008"/>
        <c:scaling>
          <c:orientation val="minMax"/>
        </c:scaling>
        <c:delete val="1"/>
        <c:axPos val="b"/>
        <c:numFmt formatCode="ge" sourceLinked="1"/>
        <c:majorTickMark val="none"/>
        <c:minorTickMark val="none"/>
        <c:tickLblPos val="none"/>
        <c:crossAx val="117973376"/>
        <c:crosses val="autoZero"/>
        <c:auto val="1"/>
        <c:lblOffset val="100"/>
        <c:baseTimeUnit val="years"/>
      </c:dateAx>
      <c:valAx>
        <c:axId val="11797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96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107.68</c:v>
                </c:pt>
                <c:pt idx="1">
                  <c:v>102.18</c:v>
                </c:pt>
                <c:pt idx="2">
                  <c:v>108.56</c:v>
                </c:pt>
                <c:pt idx="3">
                  <c:v>105.95</c:v>
                </c:pt>
                <c:pt idx="4">
                  <c:v>103.32</c:v>
                </c:pt>
              </c:numCache>
            </c:numRef>
          </c:val>
        </c:ser>
        <c:dLbls>
          <c:showLegendKey val="0"/>
          <c:showVal val="0"/>
          <c:showCatName val="0"/>
          <c:showSerName val="0"/>
          <c:showPercent val="0"/>
          <c:showBubbleSize val="0"/>
        </c:dLbls>
        <c:gapWidth val="150"/>
        <c:axId val="116578176"/>
        <c:axId val="11658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116578176"/>
        <c:axId val="116584448"/>
      </c:lineChart>
      <c:dateAx>
        <c:axId val="116578176"/>
        <c:scaling>
          <c:orientation val="minMax"/>
        </c:scaling>
        <c:delete val="1"/>
        <c:axPos val="b"/>
        <c:numFmt formatCode="ge" sourceLinked="1"/>
        <c:majorTickMark val="none"/>
        <c:minorTickMark val="none"/>
        <c:tickLblPos val="none"/>
        <c:crossAx val="116584448"/>
        <c:crosses val="autoZero"/>
        <c:auto val="1"/>
        <c:lblOffset val="100"/>
        <c:baseTimeUnit val="years"/>
      </c:dateAx>
      <c:valAx>
        <c:axId val="116584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657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49.02</c:v>
                </c:pt>
                <c:pt idx="1">
                  <c:v>50.43</c:v>
                </c:pt>
                <c:pt idx="2">
                  <c:v>51.07</c:v>
                </c:pt>
                <c:pt idx="3">
                  <c:v>52.3</c:v>
                </c:pt>
                <c:pt idx="4">
                  <c:v>51.24</c:v>
                </c:pt>
              </c:numCache>
            </c:numRef>
          </c:val>
        </c:ser>
        <c:dLbls>
          <c:showLegendKey val="0"/>
          <c:showVal val="0"/>
          <c:showCatName val="0"/>
          <c:showSerName val="0"/>
          <c:showPercent val="0"/>
          <c:showBubbleSize val="0"/>
        </c:dLbls>
        <c:gapWidth val="150"/>
        <c:axId val="116155904"/>
        <c:axId val="11615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116155904"/>
        <c:axId val="116157824"/>
      </c:lineChart>
      <c:dateAx>
        <c:axId val="116155904"/>
        <c:scaling>
          <c:orientation val="minMax"/>
        </c:scaling>
        <c:delete val="1"/>
        <c:axPos val="b"/>
        <c:numFmt formatCode="ge" sourceLinked="1"/>
        <c:majorTickMark val="none"/>
        <c:minorTickMark val="none"/>
        <c:tickLblPos val="none"/>
        <c:crossAx val="116157824"/>
        <c:crosses val="autoZero"/>
        <c:auto val="1"/>
        <c:lblOffset val="100"/>
        <c:baseTimeUnit val="years"/>
      </c:dateAx>
      <c:valAx>
        <c:axId val="11615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15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7642368"/>
        <c:axId val="11764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117642368"/>
        <c:axId val="117644288"/>
      </c:lineChart>
      <c:dateAx>
        <c:axId val="117642368"/>
        <c:scaling>
          <c:orientation val="minMax"/>
        </c:scaling>
        <c:delete val="1"/>
        <c:axPos val="b"/>
        <c:numFmt formatCode="ge" sourceLinked="1"/>
        <c:majorTickMark val="none"/>
        <c:minorTickMark val="none"/>
        <c:tickLblPos val="none"/>
        <c:crossAx val="117644288"/>
        <c:crosses val="autoZero"/>
        <c:auto val="1"/>
        <c:lblOffset val="100"/>
        <c:baseTimeUnit val="years"/>
      </c:dateAx>
      <c:valAx>
        <c:axId val="11764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64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7688960"/>
        <c:axId val="11769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117688960"/>
        <c:axId val="117695232"/>
      </c:lineChart>
      <c:dateAx>
        <c:axId val="117688960"/>
        <c:scaling>
          <c:orientation val="minMax"/>
        </c:scaling>
        <c:delete val="1"/>
        <c:axPos val="b"/>
        <c:numFmt formatCode="ge" sourceLinked="1"/>
        <c:majorTickMark val="none"/>
        <c:minorTickMark val="none"/>
        <c:tickLblPos val="none"/>
        <c:crossAx val="117695232"/>
        <c:crosses val="autoZero"/>
        <c:auto val="1"/>
        <c:lblOffset val="100"/>
        <c:baseTimeUnit val="years"/>
      </c:dateAx>
      <c:valAx>
        <c:axId val="117695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768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2067.7600000000002</c:v>
                </c:pt>
                <c:pt idx="1">
                  <c:v>1546.95</c:v>
                </c:pt>
                <c:pt idx="2">
                  <c:v>1249.6300000000001</c:v>
                </c:pt>
                <c:pt idx="3">
                  <c:v>2109.88</c:v>
                </c:pt>
                <c:pt idx="4">
                  <c:v>196.25</c:v>
                </c:pt>
              </c:numCache>
            </c:numRef>
          </c:val>
        </c:ser>
        <c:dLbls>
          <c:showLegendKey val="0"/>
          <c:showVal val="0"/>
          <c:showCatName val="0"/>
          <c:showSerName val="0"/>
          <c:showPercent val="0"/>
          <c:showBubbleSize val="0"/>
        </c:dLbls>
        <c:gapWidth val="150"/>
        <c:axId val="117728000"/>
        <c:axId val="11772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117728000"/>
        <c:axId val="117729920"/>
      </c:lineChart>
      <c:dateAx>
        <c:axId val="117728000"/>
        <c:scaling>
          <c:orientation val="minMax"/>
        </c:scaling>
        <c:delete val="1"/>
        <c:axPos val="b"/>
        <c:numFmt formatCode="ge" sourceLinked="1"/>
        <c:majorTickMark val="none"/>
        <c:minorTickMark val="none"/>
        <c:tickLblPos val="none"/>
        <c:crossAx val="117729920"/>
        <c:crosses val="autoZero"/>
        <c:auto val="1"/>
        <c:lblOffset val="100"/>
        <c:baseTimeUnit val="years"/>
      </c:dateAx>
      <c:valAx>
        <c:axId val="117729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772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450.03</c:v>
                </c:pt>
                <c:pt idx="1">
                  <c:v>438.02</c:v>
                </c:pt>
                <c:pt idx="2">
                  <c:v>447.98</c:v>
                </c:pt>
                <c:pt idx="3">
                  <c:v>491.44</c:v>
                </c:pt>
                <c:pt idx="4">
                  <c:v>536.38</c:v>
                </c:pt>
              </c:numCache>
            </c:numRef>
          </c:val>
        </c:ser>
        <c:dLbls>
          <c:showLegendKey val="0"/>
          <c:showVal val="0"/>
          <c:showCatName val="0"/>
          <c:showSerName val="0"/>
          <c:showPercent val="0"/>
          <c:showBubbleSize val="0"/>
        </c:dLbls>
        <c:gapWidth val="150"/>
        <c:axId val="117760384"/>
        <c:axId val="11776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117760384"/>
        <c:axId val="117762304"/>
      </c:lineChart>
      <c:dateAx>
        <c:axId val="117760384"/>
        <c:scaling>
          <c:orientation val="minMax"/>
        </c:scaling>
        <c:delete val="1"/>
        <c:axPos val="b"/>
        <c:numFmt formatCode="ge" sourceLinked="1"/>
        <c:majorTickMark val="none"/>
        <c:minorTickMark val="none"/>
        <c:tickLblPos val="none"/>
        <c:crossAx val="117762304"/>
        <c:crosses val="autoZero"/>
        <c:auto val="1"/>
        <c:lblOffset val="100"/>
        <c:baseTimeUnit val="years"/>
      </c:dateAx>
      <c:valAx>
        <c:axId val="117762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776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103.66</c:v>
                </c:pt>
                <c:pt idx="1">
                  <c:v>97.58</c:v>
                </c:pt>
                <c:pt idx="2">
                  <c:v>102.48</c:v>
                </c:pt>
                <c:pt idx="3">
                  <c:v>97.01</c:v>
                </c:pt>
                <c:pt idx="4">
                  <c:v>103.94</c:v>
                </c:pt>
              </c:numCache>
            </c:numRef>
          </c:val>
        </c:ser>
        <c:dLbls>
          <c:showLegendKey val="0"/>
          <c:showVal val="0"/>
          <c:showCatName val="0"/>
          <c:showSerName val="0"/>
          <c:showPercent val="0"/>
          <c:showBubbleSize val="0"/>
        </c:dLbls>
        <c:gapWidth val="150"/>
        <c:axId val="117809152"/>
        <c:axId val="11781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117809152"/>
        <c:axId val="117811072"/>
      </c:lineChart>
      <c:dateAx>
        <c:axId val="117809152"/>
        <c:scaling>
          <c:orientation val="minMax"/>
        </c:scaling>
        <c:delete val="1"/>
        <c:axPos val="b"/>
        <c:numFmt formatCode="ge" sourceLinked="1"/>
        <c:majorTickMark val="none"/>
        <c:minorTickMark val="none"/>
        <c:tickLblPos val="none"/>
        <c:crossAx val="117811072"/>
        <c:crosses val="autoZero"/>
        <c:auto val="1"/>
        <c:lblOffset val="100"/>
        <c:baseTimeUnit val="years"/>
      </c:dateAx>
      <c:valAx>
        <c:axId val="11781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80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158.01</c:v>
                </c:pt>
                <c:pt idx="1">
                  <c:v>165.16</c:v>
                </c:pt>
                <c:pt idx="2">
                  <c:v>157.41</c:v>
                </c:pt>
                <c:pt idx="3">
                  <c:v>166.08</c:v>
                </c:pt>
                <c:pt idx="4">
                  <c:v>154.78</c:v>
                </c:pt>
              </c:numCache>
            </c:numRef>
          </c:val>
        </c:ser>
        <c:dLbls>
          <c:showLegendKey val="0"/>
          <c:showVal val="0"/>
          <c:showCatName val="0"/>
          <c:showSerName val="0"/>
          <c:showPercent val="0"/>
          <c:showBubbleSize val="0"/>
        </c:dLbls>
        <c:gapWidth val="150"/>
        <c:axId val="117832704"/>
        <c:axId val="11790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117832704"/>
        <c:axId val="117900416"/>
      </c:lineChart>
      <c:dateAx>
        <c:axId val="117832704"/>
        <c:scaling>
          <c:orientation val="minMax"/>
        </c:scaling>
        <c:delete val="1"/>
        <c:axPos val="b"/>
        <c:numFmt formatCode="ge" sourceLinked="1"/>
        <c:majorTickMark val="none"/>
        <c:minorTickMark val="none"/>
        <c:tickLblPos val="none"/>
        <c:crossAx val="117900416"/>
        <c:crosses val="autoZero"/>
        <c:auto val="1"/>
        <c:lblOffset val="100"/>
        <c:baseTimeUnit val="years"/>
      </c:dateAx>
      <c:valAx>
        <c:axId val="11790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83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CI66" sqref="CI6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和歌山県　紀の川市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3" t="s">
        <v>1</v>
      </c>
      <c r="C7" s="74"/>
      <c r="D7" s="74"/>
      <c r="E7" s="74"/>
      <c r="F7" s="74"/>
      <c r="G7" s="74"/>
      <c r="H7" s="74"/>
      <c r="I7" s="75"/>
      <c r="J7" s="73" t="s">
        <v>2</v>
      </c>
      <c r="K7" s="74"/>
      <c r="L7" s="74"/>
      <c r="M7" s="74"/>
      <c r="N7" s="74"/>
      <c r="O7" s="74"/>
      <c r="P7" s="74"/>
      <c r="Q7" s="75"/>
      <c r="R7" s="73" t="s">
        <v>3</v>
      </c>
      <c r="S7" s="74"/>
      <c r="T7" s="74"/>
      <c r="U7" s="74"/>
      <c r="V7" s="74"/>
      <c r="W7" s="74"/>
      <c r="X7" s="74"/>
      <c r="Y7" s="75"/>
      <c r="Z7" s="73" t="s">
        <v>4</v>
      </c>
      <c r="AA7" s="74"/>
      <c r="AB7" s="74"/>
      <c r="AC7" s="74"/>
      <c r="AD7" s="74"/>
      <c r="AE7" s="74"/>
      <c r="AF7" s="74"/>
      <c r="AG7" s="75"/>
      <c r="AH7" s="3"/>
      <c r="AI7" s="73" t="s">
        <v>5</v>
      </c>
      <c r="AJ7" s="74"/>
      <c r="AK7" s="74"/>
      <c r="AL7" s="74"/>
      <c r="AM7" s="74"/>
      <c r="AN7" s="74"/>
      <c r="AO7" s="74"/>
      <c r="AP7" s="75"/>
      <c r="AQ7" s="62" t="s">
        <v>6</v>
      </c>
      <c r="AR7" s="62"/>
      <c r="AS7" s="62"/>
      <c r="AT7" s="62"/>
      <c r="AU7" s="62"/>
      <c r="AV7" s="62"/>
      <c r="AW7" s="62"/>
      <c r="AX7" s="62"/>
      <c r="AY7" s="62" t="s">
        <v>7</v>
      </c>
      <c r="AZ7" s="62"/>
      <c r="BA7" s="62"/>
      <c r="BB7" s="62"/>
      <c r="BC7" s="62"/>
      <c r="BD7" s="62"/>
      <c r="BE7" s="62"/>
      <c r="BF7" s="62"/>
      <c r="BG7" s="3"/>
      <c r="BH7" s="3"/>
      <c r="BI7" s="3"/>
      <c r="BJ7" s="3"/>
      <c r="BK7" s="3"/>
      <c r="BL7" s="4" t="s">
        <v>8</v>
      </c>
      <c r="BM7" s="5"/>
      <c r="BN7" s="5"/>
      <c r="BO7" s="5"/>
      <c r="BP7" s="5"/>
      <c r="BQ7" s="5"/>
      <c r="BR7" s="5"/>
      <c r="BS7" s="5"/>
      <c r="BT7" s="5"/>
      <c r="BU7" s="5"/>
      <c r="BV7" s="5"/>
      <c r="BW7" s="5"/>
      <c r="BX7" s="5"/>
      <c r="BY7" s="6"/>
    </row>
    <row r="8" spans="1:78" ht="18.75" customHeight="1">
      <c r="A8" s="2"/>
      <c r="B8" s="65" t="str">
        <f>データ!I6</f>
        <v>法適用</v>
      </c>
      <c r="C8" s="66"/>
      <c r="D8" s="66"/>
      <c r="E8" s="66"/>
      <c r="F8" s="66"/>
      <c r="G8" s="66"/>
      <c r="H8" s="66"/>
      <c r="I8" s="67"/>
      <c r="J8" s="65" t="str">
        <f>データ!J6</f>
        <v>水道事業</v>
      </c>
      <c r="K8" s="66"/>
      <c r="L8" s="66"/>
      <c r="M8" s="66"/>
      <c r="N8" s="66"/>
      <c r="O8" s="66"/>
      <c r="P8" s="66"/>
      <c r="Q8" s="67"/>
      <c r="R8" s="65" t="str">
        <f>データ!K6</f>
        <v>末端給水事業</v>
      </c>
      <c r="S8" s="66"/>
      <c r="T8" s="66"/>
      <c r="U8" s="66"/>
      <c r="V8" s="66"/>
      <c r="W8" s="66"/>
      <c r="X8" s="66"/>
      <c r="Y8" s="67"/>
      <c r="Z8" s="65" t="str">
        <f>データ!L6</f>
        <v>A4</v>
      </c>
      <c r="AA8" s="66"/>
      <c r="AB8" s="66"/>
      <c r="AC8" s="66"/>
      <c r="AD8" s="66"/>
      <c r="AE8" s="66"/>
      <c r="AF8" s="66"/>
      <c r="AG8" s="67"/>
      <c r="AH8" s="3"/>
      <c r="AI8" s="68">
        <f>データ!Q6</f>
        <v>65982</v>
      </c>
      <c r="AJ8" s="69"/>
      <c r="AK8" s="69"/>
      <c r="AL8" s="69"/>
      <c r="AM8" s="69"/>
      <c r="AN8" s="69"/>
      <c r="AO8" s="69"/>
      <c r="AP8" s="70"/>
      <c r="AQ8" s="51">
        <f>データ!R6</f>
        <v>228.21</v>
      </c>
      <c r="AR8" s="51"/>
      <c r="AS8" s="51"/>
      <c r="AT8" s="51"/>
      <c r="AU8" s="51"/>
      <c r="AV8" s="51"/>
      <c r="AW8" s="51"/>
      <c r="AX8" s="51"/>
      <c r="AY8" s="51">
        <f>データ!S6</f>
        <v>289.13</v>
      </c>
      <c r="AZ8" s="51"/>
      <c r="BA8" s="51"/>
      <c r="BB8" s="51"/>
      <c r="BC8" s="51"/>
      <c r="BD8" s="51"/>
      <c r="BE8" s="51"/>
      <c r="BF8" s="51"/>
      <c r="BG8" s="3"/>
      <c r="BH8" s="3"/>
      <c r="BI8" s="3"/>
      <c r="BJ8" s="3"/>
      <c r="BK8" s="3"/>
      <c r="BL8" s="60" t="s">
        <v>9</v>
      </c>
      <c r="BM8" s="61"/>
      <c r="BN8" s="7" t="s">
        <v>10</v>
      </c>
      <c r="BO8" s="8"/>
      <c r="BP8" s="8"/>
      <c r="BQ8" s="8"/>
      <c r="BR8" s="8"/>
      <c r="BS8" s="8"/>
      <c r="BT8" s="8"/>
      <c r="BU8" s="8"/>
      <c r="BV8" s="8"/>
      <c r="BW8" s="8"/>
      <c r="BX8" s="8"/>
      <c r="BY8" s="9"/>
    </row>
    <row r="9" spans="1:78" ht="18.75" customHeight="1">
      <c r="A9" s="2"/>
      <c r="B9" s="62" t="s">
        <v>11</v>
      </c>
      <c r="C9" s="62"/>
      <c r="D9" s="62"/>
      <c r="E9" s="62"/>
      <c r="F9" s="62"/>
      <c r="G9" s="62"/>
      <c r="H9" s="62"/>
      <c r="I9" s="62"/>
      <c r="J9" s="62" t="s">
        <v>12</v>
      </c>
      <c r="K9" s="62"/>
      <c r="L9" s="62"/>
      <c r="M9" s="62"/>
      <c r="N9" s="62"/>
      <c r="O9" s="62"/>
      <c r="P9" s="62"/>
      <c r="Q9" s="62"/>
      <c r="R9" s="62" t="s">
        <v>13</v>
      </c>
      <c r="S9" s="62"/>
      <c r="T9" s="62"/>
      <c r="U9" s="62"/>
      <c r="V9" s="62"/>
      <c r="W9" s="62"/>
      <c r="X9" s="62"/>
      <c r="Y9" s="62"/>
      <c r="Z9" s="62" t="s">
        <v>14</v>
      </c>
      <c r="AA9" s="62"/>
      <c r="AB9" s="62"/>
      <c r="AC9" s="62"/>
      <c r="AD9" s="62"/>
      <c r="AE9" s="62"/>
      <c r="AF9" s="62"/>
      <c r="AG9" s="62"/>
      <c r="AH9" s="3"/>
      <c r="AI9" s="62" t="s">
        <v>15</v>
      </c>
      <c r="AJ9" s="62"/>
      <c r="AK9" s="62"/>
      <c r="AL9" s="62"/>
      <c r="AM9" s="62"/>
      <c r="AN9" s="62"/>
      <c r="AO9" s="62"/>
      <c r="AP9" s="62"/>
      <c r="AQ9" s="62" t="s">
        <v>16</v>
      </c>
      <c r="AR9" s="62"/>
      <c r="AS9" s="62"/>
      <c r="AT9" s="62"/>
      <c r="AU9" s="62"/>
      <c r="AV9" s="62"/>
      <c r="AW9" s="62"/>
      <c r="AX9" s="62"/>
      <c r="AY9" s="62" t="s">
        <v>17</v>
      </c>
      <c r="AZ9" s="62"/>
      <c r="BA9" s="62"/>
      <c r="BB9" s="62"/>
      <c r="BC9" s="62"/>
      <c r="BD9" s="62"/>
      <c r="BE9" s="62"/>
      <c r="BF9" s="62"/>
      <c r="BG9" s="3"/>
      <c r="BH9" s="3"/>
      <c r="BI9" s="3"/>
      <c r="BJ9" s="3"/>
      <c r="BK9" s="3"/>
      <c r="BL9" s="63" t="s">
        <v>18</v>
      </c>
      <c r="BM9" s="64"/>
      <c r="BN9" s="10" t="s">
        <v>19</v>
      </c>
      <c r="BO9" s="11"/>
      <c r="BP9" s="11"/>
      <c r="BQ9" s="11"/>
      <c r="BR9" s="11"/>
      <c r="BS9" s="11"/>
      <c r="BT9" s="11"/>
      <c r="BU9" s="11"/>
      <c r="BV9" s="11"/>
      <c r="BW9" s="11"/>
      <c r="BX9" s="11"/>
      <c r="BY9" s="12"/>
    </row>
    <row r="10" spans="1:78" ht="18.75" customHeight="1">
      <c r="A10" s="2"/>
      <c r="B10" s="51" t="str">
        <f>データ!M6</f>
        <v>-</v>
      </c>
      <c r="C10" s="51"/>
      <c r="D10" s="51"/>
      <c r="E10" s="51"/>
      <c r="F10" s="51"/>
      <c r="G10" s="51"/>
      <c r="H10" s="51"/>
      <c r="I10" s="51"/>
      <c r="J10" s="51">
        <f>データ!N6</f>
        <v>56.11</v>
      </c>
      <c r="K10" s="51"/>
      <c r="L10" s="51"/>
      <c r="M10" s="51"/>
      <c r="N10" s="51"/>
      <c r="O10" s="51"/>
      <c r="P10" s="51"/>
      <c r="Q10" s="51"/>
      <c r="R10" s="51">
        <f>データ!O6</f>
        <v>90.63</v>
      </c>
      <c r="S10" s="51"/>
      <c r="T10" s="51"/>
      <c r="U10" s="51"/>
      <c r="V10" s="51"/>
      <c r="W10" s="51"/>
      <c r="X10" s="51"/>
      <c r="Y10" s="51"/>
      <c r="Z10" s="59">
        <f>データ!P6</f>
        <v>2980</v>
      </c>
      <c r="AA10" s="59"/>
      <c r="AB10" s="59"/>
      <c r="AC10" s="59"/>
      <c r="AD10" s="59"/>
      <c r="AE10" s="59"/>
      <c r="AF10" s="59"/>
      <c r="AG10" s="59"/>
      <c r="AH10" s="2"/>
      <c r="AI10" s="59">
        <f>データ!T6</f>
        <v>59595</v>
      </c>
      <c r="AJ10" s="59"/>
      <c r="AK10" s="59"/>
      <c r="AL10" s="59"/>
      <c r="AM10" s="59"/>
      <c r="AN10" s="59"/>
      <c r="AO10" s="59"/>
      <c r="AP10" s="59"/>
      <c r="AQ10" s="51">
        <f>データ!U6</f>
        <v>121.95</v>
      </c>
      <c r="AR10" s="51"/>
      <c r="AS10" s="51"/>
      <c r="AT10" s="51"/>
      <c r="AU10" s="51"/>
      <c r="AV10" s="51"/>
      <c r="AW10" s="51"/>
      <c r="AX10" s="51"/>
      <c r="AY10" s="51">
        <f>データ!V6</f>
        <v>488.68</v>
      </c>
      <c r="AZ10" s="51"/>
      <c r="BA10" s="51"/>
      <c r="BB10" s="51"/>
      <c r="BC10" s="51"/>
      <c r="BD10" s="51"/>
      <c r="BE10" s="51"/>
      <c r="BF10" s="51"/>
      <c r="BG10" s="2"/>
      <c r="BH10" s="2"/>
      <c r="BI10" s="2"/>
      <c r="BJ10" s="2"/>
      <c r="BK10" s="2"/>
      <c r="BL10" s="52" t="s">
        <v>20</v>
      </c>
      <c r="BM10" s="5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22</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23</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1" t="s">
        <v>24</v>
      </c>
      <c r="BM14" s="42"/>
      <c r="BN14" s="42"/>
      <c r="BO14" s="42"/>
      <c r="BP14" s="42"/>
      <c r="BQ14" s="42"/>
      <c r="BR14" s="42"/>
      <c r="BS14" s="42"/>
      <c r="BT14" s="42"/>
      <c r="BU14" s="42"/>
      <c r="BV14" s="42"/>
      <c r="BW14" s="42"/>
      <c r="BX14" s="42"/>
      <c r="BY14" s="42"/>
      <c r="BZ14" s="43"/>
    </row>
    <row r="15" spans="1:78" ht="13.5" customHeight="1">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104</v>
      </c>
      <c r="BM16" s="85"/>
      <c r="BN16" s="85"/>
      <c r="BO16" s="85"/>
      <c r="BP16" s="85"/>
      <c r="BQ16" s="85"/>
      <c r="BR16" s="85"/>
      <c r="BS16" s="85"/>
      <c r="BT16" s="85"/>
      <c r="BU16" s="85"/>
      <c r="BV16" s="85"/>
      <c r="BW16" s="85"/>
      <c r="BX16" s="85"/>
      <c r="BY16" s="85"/>
      <c r="BZ16" s="86"/>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c r="A34" s="2"/>
      <c r="B34" s="16"/>
      <c r="C34" s="47" t="s">
        <v>25</v>
      </c>
      <c r="D34" s="47"/>
      <c r="E34" s="47"/>
      <c r="F34" s="47"/>
      <c r="G34" s="47"/>
      <c r="H34" s="47"/>
      <c r="I34" s="47"/>
      <c r="J34" s="47"/>
      <c r="K34" s="47"/>
      <c r="L34" s="47"/>
      <c r="M34" s="47"/>
      <c r="N34" s="47"/>
      <c r="O34" s="47"/>
      <c r="P34" s="47"/>
      <c r="Q34" s="19"/>
      <c r="R34" s="47" t="s">
        <v>26</v>
      </c>
      <c r="S34" s="47"/>
      <c r="T34" s="47"/>
      <c r="U34" s="47"/>
      <c r="V34" s="47"/>
      <c r="W34" s="47"/>
      <c r="X34" s="47"/>
      <c r="Y34" s="47"/>
      <c r="Z34" s="47"/>
      <c r="AA34" s="47"/>
      <c r="AB34" s="47"/>
      <c r="AC34" s="47"/>
      <c r="AD34" s="47"/>
      <c r="AE34" s="47"/>
      <c r="AF34" s="19"/>
      <c r="AG34" s="47" t="s">
        <v>27</v>
      </c>
      <c r="AH34" s="47"/>
      <c r="AI34" s="47"/>
      <c r="AJ34" s="47"/>
      <c r="AK34" s="47"/>
      <c r="AL34" s="47"/>
      <c r="AM34" s="47"/>
      <c r="AN34" s="47"/>
      <c r="AO34" s="47"/>
      <c r="AP34" s="47"/>
      <c r="AQ34" s="47"/>
      <c r="AR34" s="47"/>
      <c r="AS34" s="47"/>
      <c r="AT34" s="47"/>
      <c r="AU34" s="19"/>
      <c r="AV34" s="47" t="s">
        <v>28</v>
      </c>
      <c r="AW34" s="47"/>
      <c r="AX34" s="47"/>
      <c r="AY34" s="47"/>
      <c r="AZ34" s="47"/>
      <c r="BA34" s="47"/>
      <c r="BB34" s="47"/>
      <c r="BC34" s="47"/>
      <c r="BD34" s="47"/>
      <c r="BE34" s="47"/>
      <c r="BF34" s="47"/>
      <c r="BG34" s="47"/>
      <c r="BH34" s="47"/>
      <c r="BI34" s="47"/>
      <c r="BJ34" s="18"/>
      <c r="BK34" s="2"/>
      <c r="BL34" s="84"/>
      <c r="BM34" s="85"/>
      <c r="BN34" s="85"/>
      <c r="BO34" s="85"/>
      <c r="BP34" s="85"/>
      <c r="BQ34" s="85"/>
      <c r="BR34" s="85"/>
      <c r="BS34" s="85"/>
      <c r="BT34" s="85"/>
      <c r="BU34" s="85"/>
      <c r="BV34" s="85"/>
      <c r="BW34" s="85"/>
      <c r="BX34" s="85"/>
      <c r="BY34" s="85"/>
      <c r="BZ34" s="86"/>
    </row>
    <row r="35" spans="1:78" ht="13.5" customHeight="1">
      <c r="A35" s="2"/>
      <c r="B35" s="16"/>
      <c r="C35" s="47"/>
      <c r="D35" s="47"/>
      <c r="E35" s="47"/>
      <c r="F35" s="47"/>
      <c r="G35" s="47"/>
      <c r="H35" s="47"/>
      <c r="I35" s="47"/>
      <c r="J35" s="47"/>
      <c r="K35" s="47"/>
      <c r="L35" s="47"/>
      <c r="M35" s="47"/>
      <c r="N35" s="47"/>
      <c r="O35" s="47"/>
      <c r="P35" s="47"/>
      <c r="Q35" s="19"/>
      <c r="R35" s="47"/>
      <c r="S35" s="47"/>
      <c r="T35" s="47"/>
      <c r="U35" s="47"/>
      <c r="V35" s="47"/>
      <c r="W35" s="47"/>
      <c r="X35" s="47"/>
      <c r="Y35" s="47"/>
      <c r="Z35" s="47"/>
      <c r="AA35" s="47"/>
      <c r="AB35" s="47"/>
      <c r="AC35" s="47"/>
      <c r="AD35" s="47"/>
      <c r="AE35" s="47"/>
      <c r="AF35" s="19"/>
      <c r="AG35" s="47"/>
      <c r="AH35" s="47"/>
      <c r="AI35" s="47"/>
      <c r="AJ35" s="47"/>
      <c r="AK35" s="47"/>
      <c r="AL35" s="47"/>
      <c r="AM35" s="47"/>
      <c r="AN35" s="47"/>
      <c r="AO35" s="47"/>
      <c r="AP35" s="47"/>
      <c r="AQ35" s="47"/>
      <c r="AR35" s="47"/>
      <c r="AS35" s="47"/>
      <c r="AT35" s="47"/>
      <c r="AU35" s="19"/>
      <c r="AV35" s="47"/>
      <c r="AW35" s="47"/>
      <c r="AX35" s="47"/>
      <c r="AY35" s="47"/>
      <c r="AZ35" s="47"/>
      <c r="BA35" s="47"/>
      <c r="BB35" s="47"/>
      <c r="BC35" s="47"/>
      <c r="BD35" s="47"/>
      <c r="BE35" s="47"/>
      <c r="BF35" s="47"/>
      <c r="BG35" s="47"/>
      <c r="BH35" s="47"/>
      <c r="BI35" s="47"/>
      <c r="BJ35" s="18"/>
      <c r="BK35" s="2"/>
      <c r="BL35" s="84"/>
      <c r="BM35" s="85"/>
      <c r="BN35" s="85"/>
      <c r="BO35" s="85"/>
      <c r="BP35" s="85"/>
      <c r="BQ35" s="85"/>
      <c r="BR35" s="85"/>
      <c r="BS35" s="85"/>
      <c r="BT35" s="85"/>
      <c r="BU35" s="85"/>
      <c r="BV35" s="85"/>
      <c r="BW35" s="85"/>
      <c r="BX35" s="85"/>
      <c r="BY35" s="85"/>
      <c r="BZ35" s="86"/>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105</v>
      </c>
      <c r="BM47" s="85"/>
      <c r="BN47" s="85"/>
      <c r="BO47" s="85"/>
      <c r="BP47" s="85"/>
      <c r="BQ47" s="85"/>
      <c r="BR47" s="85"/>
      <c r="BS47" s="85"/>
      <c r="BT47" s="85"/>
      <c r="BU47" s="85"/>
      <c r="BV47" s="85"/>
      <c r="BW47" s="85"/>
      <c r="BX47" s="85"/>
      <c r="BY47" s="85"/>
      <c r="BZ47" s="8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4"/>
      <c r="BM48" s="85"/>
      <c r="BN48" s="85"/>
      <c r="BO48" s="85"/>
      <c r="BP48" s="85"/>
      <c r="BQ48" s="85"/>
      <c r="BR48" s="85"/>
      <c r="BS48" s="85"/>
      <c r="BT48" s="85"/>
      <c r="BU48" s="85"/>
      <c r="BV48" s="85"/>
      <c r="BW48" s="85"/>
      <c r="BX48" s="85"/>
      <c r="BY48" s="85"/>
      <c r="BZ48" s="8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4"/>
      <c r="BM49" s="85"/>
      <c r="BN49" s="85"/>
      <c r="BO49" s="85"/>
      <c r="BP49" s="85"/>
      <c r="BQ49" s="85"/>
      <c r="BR49" s="85"/>
      <c r="BS49" s="85"/>
      <c r="BT49" s="85"/>
      <c r="BU49" s="85"/>
      <c r="BV49" s="85"/>
      <c r="BW49" s="85"/>
      <c r="BX49" s="85"/>
      <c r="BY49" s="85"/>
      <c r="BZ49" s="8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4"/>
      <c r="BM50" s="85"/>
      <c r="BN50" s="85"/>
      <c r="BO50" s="85"/>
      <c r="BP50" s="85"/>
      <c r="BQ50" s="85"/>
      <c r="BR50" s="85"/>
      <c r="BS50" s="85"/>
      <c r="BT50" s="85"/>
      <c r="BU50" s="85"/>
      <c r="BV50" s="85"/>
      <c r="BW50" s="85"/>
      <c r="BX50" s="85"/>
      <c r="BY50" s="85"/>
      <c r="BZ50" s="8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4"/>
      <c r="BM51" s="85"/>
      <c r="BN51" s="85"/>
      <c r="BO51" s="85"/>
      <c r="BP51" s="85"/>
      <c r="BQ51" s="85"/>
      <c r="BR51" s="85"/>
      <c r="BS51" s="85"/>
      <c r="BT51" s="85"/>
      <c r="BU51" s="85"/>
      <c r="BV51" s="85"/>
      <c r="BW51" s="85"/>
      <c r="BX51" s="85"/>
      <c r="BY51" s="85"/>
      <c r="BZ51" s="8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4"/>
      <c r="BM52" s="85"/>
      <c r="BN52" s="85"/>
      <c r="BO52" s="85"/>
      <c r="BP52" s="85"/>
      <c r="BQ52" s="85"/>
      <c r="BR52" s="85"/>
      <c r="BS52" s="85"/>
      <c r="BT52" s="85"/>
      <c r="BU52" s="85"/>
      <c r="BV52" s="85"/>
      <c r="BW52" s="85"/>
      <c r="BX52" s="85"/>
      <c r="BY52" s="85"/>
      <c r="BZ52" s="8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4"/>
      <c r="BM53" s="85"/>
      <c r="BN53" s="85"/>
      <c r="BO53" s="85"/>
      <c r="BP53" s="85"/>
      <c r="BQ53" s="85"/>
      <c r="BR53" s="85"/>
      <c r="BS53" s="85"/>
      <c r="BT53" s="85"/>
      <c r="BU53" s="85"/>
      <c r="BV53" s="85"/>
      <c r="BW53" s="85"/>
      <c r="BX53" s="85"/>
      <c r="BY53" s="85"/>
      <c r="BZ53" s="8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4"/>
      <c r="BM54" s="85"/>
      <c r="BN54" s="85"/>
      <c r="BO54" s="85"/>
      <c r="BP54" s="85"/>
      <c r="BQ54" s="85"/>
      <c r="BR54" s="85"/>
      <c r="BS54" s="85"/>
      <c r="BT54" s="85"/>
      <c r="BU54" s="85"/>
      <c r="BV54" s="85"/>
      <c r="BW54" s="85"/>
      <c r="BX54" s="85"/>
      <c r="BY54" s="85"/>
      <c r="BZ54" s="8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4"/>
      <c r="BM55" s="85"/>
      <c r="BN55" s="85"/>
      <c r="BO55" s="85"/>
      <c r="BP55" s="85"/>
      <c r="BQ55" s="85"/>
      <c r="BR55" s="85"/>
      <c r="BS55" s="85"/>
      <c r="BT55" s="85"/>
      <c r="BU55" s="85"/>
      <c r="BV55" s="85"/>
      <c r="BW55" s="85"/>
      <c r="BX55" s="85"/>
      <c r="BY55" s="85"/>
      <c r="BZ55" s="86"/>
    </row>
    <row r="56" spans="1:78" ht="13.5" customHeight="1">
      <c r="A56" s="2"/>
      <c r="B56" s="16"/>
      <c r="C56" s="47" t="s">
        <v>30</v>
      </c>
      <c r="D56" s="47"/>
      <c r="E56" s="47"/>
      <c r="F56" s="47"/>
      <c r="G56" s="47"/>
      <c r="H56" s="47"/>
      <c r="I56" s="47"/>
      <c r="J56" s="47"/>
      <c r="K56" s="47"/>
      <c r="L56" s="47"/>
      <c r="M56" s="47"/>
      <c r="N56" s="47"/>
      <c r="O56" s="47"/>
      <c r="P56" s="47"/>
      <c r="Q56" s="19"/>
      <c r="R56" s="47" t="s">
        <v>31</v>
      </c>
      <c r="S56" s="47"/>
      <c r="T56" s="47"/>
      <c r="U56" s="47"/>
      <c r="V56" s="47"/>
      <c r="W56" s="47"/>
      <c r="X56" s="47"/>
      <c r="Y56" s="47"/>
      <c r="Z56" s="47"/>
      <c r="AA56" s="47"/>
      <c r="AB56" s="47"/>
      <c r="AC56" s="47"/>
      <c r="AD56" s="47"/>
      <c r="AE56" s="47"/>
      <c r="AF56" s="19"/>
      <c r="AG56" s="47" t="s">
        <v>32</v>
      </c>
      <c r="AH56" s="47"/>
      <c r="AI56" s="47"/>
      <c r="AJ56" s="47"/>
      <c r="AK56" s="47"/>
      <c r="AL56" s="47"/>
      <c r="AM56" s="47"/>
      <c r="AN56" s="47"/>
      <c r="AO56" s="47"/>
      <c r="AP56" s="47"/>
      <c r="AQ56" s="47"/>
      <c r="AR56" s="47"/>
      <c r="AS56" s="47"/>
      <c r="AT56" s="47"/>
      <c r="AU56" s="19"/>
      <c r="AV56" s="47" t="s">
        <v>33</v>
      </c>
      <c r="AW56" s="47"/>
      <c r="AX56" s="47"/>
      <c r="AY56" s="47"/>
      <c r="AZ56" s="47"/>
      <c r="BA56" s="47"/>
      <c r="BB56" s="47"/>
      <c r="BC56" s="47"/>
      <c r="BD56" s="47"/>
      <c r="BE56" s="47"/>
      <c r="BF56" s="47"/>
      <c r="BG56" s="47"/>
      <c r="BH56" s="47"/>
      <c r="BI56" s="47"/>
      <c r="BJ56" s="18"/>
      <c r="BK56" s="2"/>
      <c r="BL56" s="84"/>
      <c r="BM56" s="85"/>
      <c r="BN56" s="85"/>
      <c r="BO56" s="85"/>
      <c r="BP56" s="85"/>
      <c r="BQ56" s="85"/>
      <c r="BR56" s="85"/>
      <c r="BS56" s="85"/>
      <c r="BT56" s="85"/>
      <c r="BU56" s="85"/>
      <c r="BV56" s="85"/>
      <c r="BW56" s="85"/>
      <c r="BX56" s="85"/>
      <c r="BY56" s="85"/>
      <c r="BZ56" s="86"/>
    </row>
    <row r="57" spans="1:78" ht="13.5" customHeight="1">
      <c r="A57" s="2"/>
      <c r="B57" s="16"/>
      <c r="C57" s="47"/>
      <c r="D57" s="47"/>
      <c r="E57" s="47"/>
      <c r="F57" s="47"/>
      <c r="G57" s="47"/>
      <c r="H57" s="47"/>
      <c r="I57" s="47"/>
      <c r="J57" s="47"/>
      <c r="K57" s="47"/>
      <c r="L57" s="47"/>
      <c r="M57" s="47"/>
      <c r="N57" s="47"/>
      <c r="O57" s="47"/>
      <c r="P57" s="47"/>
      <c r="Q57" s="19"/>
      <c r="R57" s="47"/>
      <c r="S57" s="47"/>
      <c r="T57" s="47"/>
      <c r="U57" s="47"/>
      <c r="V57" s="47"/>
      <c r="W57" s="47"/>
      <c r="X57" s="47"/>
      <c r="Y57" s="47"/>
      <c r="Z57" s="47"/>
      <c r="AA57" s="47"/>
      <c r="AB57" s="47"/>
      <c r="AC57" s="47"/>
      <c r="AD57" s="47"/>
      <c r="AE57" s="47"/>
      <c r="AF57" s="19"/>
      <c r="AG57" s="47"/>
      <c r="AH57" s="47"/>
      <c r="AI57" s="47"/>
      <c r="AJ57" s="47"/>
      <c r="AK57" s="47"/>
      <c r="AL57" s="47"/>
      <c r="AM57" s="47"/>
      <c r="AN57" s="47"/>
      <c r="AO57" s="47"/>
      <c r="AP57" s="47"/>
      <c r="AQ57" s="47"/>
      <c r="AR57" s="47"/>
      <c r="AS57" s="47"/>
      <c r="AT57" s="47"/>
      <c r="AU57" s="19"/>
      <c r="AV57" s="47"/>
      <c r="AW57" s="47"/>
      <c r="AX57" s="47"/>
      <c r="AY57" s="47"/>
      <c r="AZ57" s="47"/>
      <c r="BA57" s="47"/>
      <c r="BB57" s="47"/>
      <c r="BC57" s="47"/>
      <c r="BD57" s="47"/>
      <c r="BE57" s="47"/>
      <c r="BF57" s="47"/>
      <c r="BG57" s="47"/>
      <c r="BH57" s="47"/>
      <c r="BI57" s="47"/>
      <c r="BJ57" s="18"/>
      <c r="BK57" s="2"/>
      <c r="BL57" s="84"/>
      <c r="BM57" s="85"/>
      <c r="BN57" s="85"/>
      <c r="BO57" s="85"/>
      <c r="BP57" s="85"/>
      <c r="BQ57" s="85"/>
      <c r="BR57" s="85"/>
      <c r="BS57" s="85"/>
      <c r="BT57" s="85"/>
      <c r="BU57" s="85"/>
      <c r="BV57" s="85"/>
      <c r="BW57" s="85"/>
      <c r="BX57" s="85"/>
      <c r="BY57" s="85"/>
      <c r="BZ57" s="8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4"/>
      <c r="BM58" s="85"/>
      <c r="BN58" s="85"/>
      <c r="BO58" s="85"/>
      <c r="BP58" s="85"/>
      <c r="BQ58" s="85"/>
      <c r="BR58" s="85"/>
      <c r="BS58" s="85"/>
      <c r="BT58" s="85"/>
      <c r="BU58" s="85"/>
      <c r="BV58" s="85"/>
      <c r="BW58" s="85"/>
      <c r="BX58" s="85"/>
      <c r="BY58" s="85"/>
      <c r="BZ58" s="8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4"/>
      <c r="BM59" s="85"/>
      <c r="BN59" s="85"/>
      <c r="BO59" s="85"/>
      <c r="BP59" s="85"/>
      <c r="BQ59" s="85"/>
      <c r="BR59" s="85"/>
      <c r="BS59" s="85"/>
      <c r="BT59" s="85"/>
      <c r="BU59" s="85"/>
      <c r="BV59" s="85"/>
      <c r="BW59" s="85"/>
      <c r="BX59" s="85"/>
      <c r="BY59" s="85"/>
      <c r="BZ59" s="86"/>
    </row>
    <row r="60" spans="1:78" ht="13.5" customHeight="1">
      <c r="A60" s="2"/>
      <c r="B60" s="48" t="s">
        <v>34</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84"/>
      <c r="BM60" s="85"/>
      <c r="BN60" s="85"/>
      <c r="BO60" s="85"/>
      <c r="BP60" s="85"/>
      <c r="BQ60" s="85"/>
      <c r="BR60" s="85"/>
      <c r="BS60" s="85"/>
      <c r="BT60" s="85"/>
      <c r="BU60" s="85"/>
      <c r="BV60" s="85"/>
      <c r="BW60" s="85"/>
      <c r="BX60" s="85"/>
      <c r="BY60" s="85"/>
      <c r="BZ60" s="86"/>
    </row>
    <row r="61" spans="1:78" ht="13.5" customHeight="1">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84"/>
      <c r="BM61" s="85"/>
      <c r="BN61" s="85"/>
      <c r="BO61" s="85"/>
      <c r="BP61" s="85"/>
      <c r="BQ61" s="85"/>
      <c r="BR61" s="85"/>
      <c r="BS61" s="85"/>
      <c r="BT61" s="85"/>
      <c r="BU61" s="85"/>
      <c r="BV61" s="85"/>
      <c r="BW61" s="85"/>
      <c r="BX61" s="85"/>
      <c r="BY61" s="85"/>
      <c r="BZ61" s="8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4"/>
      <c r="BM62" s="85"/>
      <c r="BN62" s="85"/>
      <c r="BO62" s="85"/>
      <c r="BP62" s="85"/>
      <c r="BQ62" s="85"/>
      <c r="BR62" s="85"/>
      <c r="BS62" s="85"/>
      <c r="BT62" s="85"/>
      <c r="BU62" s="85"/>
      <c r="BV62" s="85"/>
      <c r="BW62" s="85"/>
      <c r="BX62" s="85"/>
      <c r="BY62" s="85"/>
      <c r="BZ62" s="8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106</v>
      </c>
      <c r="BM66" s="85"/>
      <c r="BN66" s="85"/>
      <c r="BO66" s="85"/>
      <c r="BP66" s="85"/>
      <c r="BQ66" s="85"/>
      <c r="BR66" s="85"/>
      <c r="BS66" s="85"/>
      <c r="BT66" s="85"/>
      <c r="BU66" s="85"/>
      <c r="BV66" s="85"/>
      <c r="BW66" s="85"/>
      <c r="BX66" s="85"/>
      <c r="BY66" s="85"/>
      <c r="BZ66" s="86"/>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c r="A79" s="2"/>
      <c r="B79" s="16"/>
      <c r="C79" s="47" t="s">
        <v>36</v>
      </c>
      <c r="D79" s="47"/>
      <c r="E79" s="47"/>
      <c r="F79" s="47"/>
      <c r="G79" s="47"/>
      <c r="H79" s="47"/>
      <c r="I79" s="47"/>
      <c r="J79" s="47"/>
      <c r="K79" s="47"/>
      <c r="L79" s="47"/>
      <c r="M79" s="47"/>
      <c r="N79" s="47"/>
      <c r="O79" s="47"/>
      <c r="P79" s="47"/>
      <c r="Q79" s="47"/>
      <c r="R79" s="47"/>
      <c r="S79" s="47"/>
      <c r="T79" s="47"/>
      <c r="U79" s="19"/>
      <c r="V79" s="19"/>
      <c r="W79" s="47" t="s">
        <v>37</v>
      </c>
      <c r="X79" s="47"/>
      <c r="Y79" s="47"/>
      <c r="Z79" s="47"/>
      <c r="AA79" s="47"/>
      <c r="AB79" s="47"/>
      <c r="AC79" s="47"/>
      <c r="AD79" s="47"/>
      <c r="AE79" s="47"/>
      <c r="AF79" s="47"/>
      <c r="AG79" s="47"/>
      <c r="AH79" s="47"/>
      <c r="AI79" s="47"/>
      <c r="AJ79" s="47"/>
      <c r="AK79" s="47"/>
      <c r="AL79" s="47"/>
      <c r="AM79" s="47"/>
      <c r="AN79" s="47"/>
      <c r="AO79" s="19"/>
      <c r="AP79" s="19"/>
      <c r="AQ79" s="47" t="s">
        <v>38</v>
      </c>
      <c r="AR79" s="47"/>
      <c r="AS79" s="47"/>
      <c r="AT79" s="47"/>
      <c r="AU79" s="47"/>
      <c r="AV79" s="47"/>
      <c r="AW79" s="47"/>
      <c r="AX79" s="47"/>
      <c r="AY79" s="47"/>
      <c r="AZ79" s="47"/>
      <c r="BA79" s="47"/>
      <c r="BB79" s="47"/>
      <c r="BC79" s="47"/>
      <c r="BD79" s="47"/>
      <c r="BE79" s="47"/>
      <c r="BF79" s="47"/>
      <c r="BG79" s="47"/>
      <c r="BH79" s="47"/>
      <c r="BI79" s="17"/>
      <c r="BJ79" s="18"/>
      <c r="BK79" s="2"/>
      <c r="BL79" s="84"/>
      <c r="BM79" s="85"/>
      <c r="BN79" s="85"/>
      <c r="BO79" s="85"/>
      <c r="BP79" s="85"/>
      <c r="BQ79" s="85"/>
      <c r="BR79" s="85"/>
      <c r="BS79" s="85"/>
      <c r="BT79" s="85"/>
      <c r="BU79" s="85"/>
      <c r="BV79" s="85"/>
      <c r="BW79" s="85"/>
      <c r="BX79" s="85"/>
      <c r="BY79" s="85"/>
      <c r="BZ79" s="86"/>
    </row>
    <row r="80" spans="1:78" ht="13.5" customHeight="1">
      <c r="A80" s="2"/>
      <c r="B80" s="16"/>
      <c r="C80" s="47"/>
      <c r="D80" s="47"/>
      <c r="E80" s="47"/>
      <c r="F80" s="47"/>
      <c r="G80" s="47"/>
      <c r="H80" s="47"/>
      <c r="I80" s="47"/>
      <c r="J80" s="47"/>
      <c r="K80" s="47"/>
      <c r="L80" s="47"/>
      <c r="M80" s="47"/>
      <c r="N80" s="47"/>
      <c r="O80" s="47"/>
      <c r="P80" s="47"/>
      <c r="Q80" s="47"/>
      <c r="R80" s="47"/>
      <c r="S80" s="47"/>
      <c r="T80" s="47"/>
      <c r="U80" s="19"/>
      <c r="V80" s="19"/>
      <c r="W80" s="47"/>
      <c r="X80" s="47"/>
      <c r="Y80" s="47"/>
      <c r="Z80" s="47"/>
      <c r="AA80" s="47"/>
      <c r="AB80" s="47"/>
      <c r="AC80" s="47"/>
      <c r="AD80" s="47"/>
      <c r="AE80" s="47"/>
      <c r="AF80" s="47"/>
      <c r="AG80" s="47"/>
      <c r="AH80" s="47"/>
      <c r="AI80" s="47"/>
      <c r="AJ80" s="47"/>
      <c r="AK80" s="47"/>
      <c r="AL80" s="47"/>
      <c r="AM80" s="47"/>
      <c r="AN80" s="47"/>
      <c r="AO80" s="19"/>
      <c r="AP80" s="19"/>
      <c r="AQ80" s="47"/>
      <c r="AR80" s="47"/>
      <c r="AS80" s="47"/>
      <c r="AT80" s="47"/>
      <c r="AU80" s="47"/>
      <c r="AV80" s="47"/>
      <c r="AW80" s="47"/>
      <c r="AX80" s="47"/>
      <c r="AY80" s="47"/>
      <c r="AZ80" s="47"/>
      <c r="BA80" s="47"/>
      <c r="BB80" s="47"/>
      <c r="BC80" s="47"/>
      <c r="BD80" s="47"/>
      <c r="BE80" s="47"/>
      <c r="BF80" s="47"/>
      <c r="BG80" s="47"/>
      <c r="BH80" s="47"/>
      <c r="BI80" s="17"/>
      <c r="BJ80" s="18"/>
      <c r="BK80" s="2"/>
      <c r="BL80" s="84"/>
      <c r="BM80" s="85"/>
      <c r="BN80" s="85"/>
      <c r="BO80" s="85"/>
      <c r="BP80" s="85"/>
      <c r="BQ80" s="85"/>
      <c r="BR80" s="85"/>
      <c r="BS80" s="85"/>
      <c r="BT80" s="85"/>
      <c r="BU80" s="85"/>
      <c r="BV80" s="85"/>
      <c r="BW80" s="85"/>
      <c r="BX80" s="85"/>
      <c r="BY80" s="85"/>
      <c r="BZ80" s="86"/>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4"/>
      <c r="BM81" s="85"/>
      <c r="BN81" s="85"/>
      <c r="BO81" s="85"/>
      <c r="BP81" s="85"/>
      <c r="BQ81" s="85"/>
      <c r="BR81" s="85"/>
      <c r="BS81" s="85"/>
      <c r="BT81" s="85"/>
      <c r="BU81" s="85"/>
      <c r="BV81" s="85"/>
      <c r="BW81" s="85"/>
      <c r="BX81" s="85"/>
      <c r="BY81" s="85"/>
      <c r="BZ81" s="86"/>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7"/>
      <c r="BM82" s="88"/>
      <c r="BN82" s="88"/>
      <c r="BO82" s="88"/>
      <c r="BP82" s="88"/>
      <c r="BQ82" s="88"/>
      <c r="BR82" s="88"/>
      <c r="BS82" s="88"/>
      <c r="BT82" s="88"/>
      <c r="BU82" s="88"/>
      <c r="BV82" s="88"/>
      <c r="BW82" s="88"/>
      <c r="BX82" s="88"/>
      <c r="BY82" s="88"/>
      <c r="BZ82" s="89"/>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77" t="s">
        <v>49</v>
      </c>
      <c r="I3" s="78"/>
      <c r="J3" s="78"/>
      <c r="K3" s="78"/>
      <c r="L3" s="78"/>
      <c r="M3" s="78"/>
      <c r="N3" s="78"/>
      <c r="O3" s="78"/>
      <c r="P3" s="78"/>
      <c r="Q3" s="78"/>
      <c r="R3" s="78"/>
      <c r="S3" s="78"/>
      <c r="T3" s="78"/>
      <c r="U3" s="78"/>
      <c r="V3" s="79"/>
      <c r="W3" s="83" t="s">
        <v>50</v>
      </c>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t="s">
        <v>51</v>
      </c>
      <c r="DH3" s="76"/>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row>
    <row r="4" spans="1:143">
      <c r="A4" s="26" t="s">
        <v>52</v>
      </c>
      <c r="B4" s="28"/>
      <c r="C4" s="28"/>
      <c r="D4" s="28"/>
      <c r="E4" s="28"/>
      <c r="F4" s="28"/>
      <c r="G4" s="28"/>
      <c r="H4" s="80"/>
      <c r="I4" s="81"/>
      <c r="J4" s="81"/>
      <c r="K4" s="81"/>
      <c r="L4" s="81"/>
      <c r="M4" s="81"/>
      <c r="N4" s="81"/>
      <c r="O4" s="81"/>
      <c r="P4" s="81"/>
      <c r="Q4" s="81"/>
      <c r="R4" s="81"/>
      <c r="S4" s="81"/>
      <c r="T4" s="81"/>
      <c r="U4" s="81"/>
      <c r="V4" s="82"/>
      <c r="W4" s="76" t="s">
        <v>53</v>
      </c>
      <c r="X4" s="76"/>
      <c r="Y4" s="76"/>
      <c r="Z4" s="76"/>
      <c r="AA4" s="76"/>
      <c r="AB4" s="76"/>
      <c r="AC4" s="76"/>
      <c r="AD4" s="76"/>
      <c r="AE4" s="76"/>
      <c r="AF4" s="76"/>
      <c r="AG4" s="76"/>
      <c r="AH4" s="76" t="s">
        <v>54</v>
      </c>
      <c r="AI4" s="76"/>
      <c r="AJ4" s="76"/>
      <c r="AK4" s="76"/>
      <c r="AL4" s="76"/>
      <c r="AM4" s="76"/>
      <c r="AN4" s="76"/>
      <c r="AO4" s="76"/>
      <c r="AP4" s="76"/>
      <c r="AQ4" s="76"/>
      <c r="AR4" s="76"/>
      <c r="AS4" s="76" t="s">
        <v>55</v>
      </c>
      <c r="AT4" s="76"/>
      <c r="AU4" s="76"/>
      <c r="AV4" s="76"/>
      <c r="AW4" s="76"/>
      <c r="AX4" s="76"/>
      <c r="AY4" s="76"/>
      <c r="AZ4" s="76"/>
      <c r="BA4" s="76"/>
      <c r="BB4" s="76"/>
      <c r="BC4" s="76"/>
      <c r="BD4" s="76" t="s">
        <v>56</v>
      </c>
      <c r="BE4" s="76"/>
      <c r="BF4" s="76"/>
      <c r="BG4" s="76"/>
      <c r="BH4" s="76"/>
      <c r="BI4" s="76"/>
      <c r="BJ4" s="76"/>
      <c r="BK4" s="76"/>
      <c r="BL4" s="76"/>
      <c r="BM4" s="76"/>
      <c r="BN4" s="76"/>
      <c r="BO4" s="76" t="s">
        <v>57</v>
      </c>
      <c r="BP4" s="76"/>
      <c r="BQ4" s="76"/>
      <c r="BR4" s="76"/>
      <c r="BS4" s="76"/>
      <c r="BT4" s="76"/>
      <c r="BU4" s="76"/>
      <c r="BV4" s="76"/>
      <c r="BW4" s="76"/>
      <c r="BX4" s="76"/>
      <c r="BY4" s="76"/>
      <c r="BZ4" s="76" t="s">
        <v>58</v>
      </c>
      <c r="CA4" s="76"/>
      <c r="CB4" s="76"/>
      <c r="CC4" s="76"/>
      <c r="CD4" s="76"/>
      <c r="CE4" s="76"/>
      <c r="CF4" s="76"/>
      <c r="CG4" s="76"/>
      <c r="CH4" s="76"/>
      <c r="CI4" s="76"/>
      <c r="CJ4" s="76"/>
      <c r="CK4" s="76" t="s">
        <v>59</v>
      </c>
      <c r="CL4" s="76"/>
      <c r="CM4" s="76"/>
      <c r="CN4" s="76"/>
      <c r="CO4" s="76"/>
      <c r="CP4" s="76"/>
      <c r="CQ4" s="76"/>
      <c r="CR4" s="76"/>
      <c r="CS4" s="76"/>
      <c r="CT4" s="76"/>
      <c r="CU4" s="76"/>
      <c r="CV4" s="76" t="s">
        <v>60</v>
      </c>
      <c r="CW4" s="76"/>
      <c r="CX4" s="76"/>
      <c r="CY4" s="76"/>
      <c r="CZ4" s="76"/>
      <c r="DA4" s="76"/>
      <c r="DB4" s="76"/>
      <c r="DC4" s="76"/>
      <c r="DD4" s="76"/>
      <c r="DE4" s="76"/>
      <c r="DF4" s="76"/>
      <c r="DG4" s="76" t="s">
        <v>61</v>
      </c>
      <c r="DH4" s="76"/>
      <c r="DI4" s="76"/>
      <c r="DJ4" s="76"/>
      <c r="DK4" s="76"/>
      <c r="DL4" s="76"/>
      <c r="DM4" s="76"/>
      <c r="DN4" s="76"/>
      <c r="DO4" s="76"/>
      <c r="DP4" s="76"/>
      <c r="DQ4" s="76"/>
      <c r="DR4" s="76" t="s">
        <v>62</v>
      </c>
      <c r="DS4" s="76"/>
      <c r="DT4" s="76"/>
      <c r="DU4" s="76"/>
      <c r="DV4" s="76"/>
      <c r="DW4" s="76"/>
      <c r="DX4" s="76"/>
      <c r="DY4" s="76"/>
      <c r="DZ4" s="76"/>
      <c r="EA4" s="76"/>
      <c r="EB4" s="76"/>
      <c r="EC4" s="76" t="s">
        <v>63</v>
      </c>
      <c r="ED4" s="76"/>
      <c r="EE4" s="76"/>
      <c r="EF4" s="76"/>
      <c r="EG4" s="76"/>
      <c r="EH4" s="76"/>
      <c r="EI4" s="76"/>
      <c r="EJ4" s="76"/>
      <c r="EK4" s="76"/>
      <c r="EL4" s="76"/>
      <c r="EM4" s="76"/>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302082</v>
      </c>
      <c r="D6" s="31">
        <f t="shared" si="3"/>
        <v>46</v>
      </c>
      <c r="E6" s="31">
        <f t="shared" si="3"/>
        <v>1</v>
      </c>
      <c r="F6" s="31">
        <f t="shared" si="3"/>
        <v>0</v>
      </c>
      <c r="G6" s="31">
        <f t="shared" si="3"/>
        <v>1</v>
      </c>
      <c r="H6" s="31" t="str">
        <f t="shared" si="3"/>
        <v>和歌山県　紀の川市</v>
      </c>
      <c r="I6" s="31" t="str">
        <f t="shared" si="3"/>
        <v>法適用</v>
      </c>
      <c r="J6" s="31" t="str">
        <f t="shared" si="3"/>
        <v>水道事業</v>
      </c>
      <c r="K6" s="31" t="str">
        <f t="shared" si="3"/>
        <v>末端給水事業</v>
      </c>
      <c r="L6" s="31" t="str">
        <f t="shared" si="3"/>
        <v>A4</v>
      </c>
      <c r="M6" s="32" t="str">
        <f t="shared" si="3"/>
        <v>-</v>
      </c>
      <c r="N6" s="32">
        <f t="shared" si="3"/>
        <v>56.11</v>
      </c>
      <c r="O6" s="32">
        <f t="shared" si="3"/>
        <v>90.63</v>
      </c>
      <c r="P6" s="32">
        <f t="shared" si="3"/>
        <v>2980</v>
      </c>
      <c r="Q6" s="32">
        <f t="shared" si="3"/>
        <v>65982</v>
      </c>
      <c r="R6" s="32">
        <f t="shared" si="3"/>
        <v>228.21</v>
      </c>
      <c r="S6" s="32">
        <f t="shared" si="3"/>
        <v>289.13</v>
      </c>
      <c r="T6" s="32">
        <f t="shared" si="3"/>
        <v>59595</v>
      </c>
      <c r="U6" s="32">
        <f t="shared" si="3"/>
        <v>121.95</v>
      </c>
      <c r="V6" s="32">
        <f t="shared" si="3"/>
        <v>488.68</v>
      </c>
      <c r="W6" s="33">
        <f>IF(W7="",NA(),W7)</f>
        <v>107.68</v>
      </c>
      <c r="X6" s="33">
        <f t="shared" ref="X6:AF6" si="4">IF(X7="",NA(),X7)</f>
        <v>102.18</v>
      </c>
      <c r="Y6" s="33">
        <f t="shared" si="4"/>
        <v>108.56</v>
      </c>
      <c r="Z6" s="33">
        <f t="shared" si="4"/>
        <v>105.95</v>
      </c>
      <c r="AA6" s="33">
        <f t="shared" si="4"/>
        <v>103.32</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2067.7600000000002</v>
      </c>
      <c r="AT6" s="33">
        <f t="shared" ref="AT6:BB6" si="6">IF(AT7="",NA(),AT7)</f>
        <v>1546.95</v>
      </c>
      <c r="AU6" s="33">
        <f t="shared" si="6"/>
        <v>1249.6300000000001</v>
      </c>
      <c r="AV6" s="33">
        <f t="shared" si="6"/>
        <v>2109.88</v>
      </c>
      <c r="AW6" s="33">
        <f t="shared" si="6"/>
        <v>196.25</v>
      </c>
      <c r="AX6" s="33">
        <f t="shared" si="6"/>
        <v>699.11</v>
      </c>
      <c r="AY6" s="33">
        <f t="shared" si="6"/>
        <v>695.41</v>
      </c>
      <c r="AZ6" s="33">
        <f t="shared" si="6"/>
        <v>701</v>
      </c>
      <c r="BA6" s="33">
        <f t="shared" si="6"/>
        <v>739.59</v>
      </c>
      <c r="BB6" s="33">
        <f t="shared" si="6"/>
        <v>335.95</v>
      </c>
      <c r="BC6" s="32" t="str">
        <f>IF(BC7="","",IF(BC7="-","【-】","【"&amp;SUBSTITUTE(TEXT(BC7,"#,##0.00"),"-","△")&amp;"】"))</f>
        <v>【264.16】</v>
      </c>
      <c r="BD6" s="33">
        <f>IF(BD7="",NA(),BD7)</f>
        <v>450.03</v>
      </c>
      <c r="BE6" s="33">
        <f t="shared" ref="BE6:BM6" si="7">IF(BE7="",NA(),BE7)</f>
        <v>438.02</v>
      </c>
      <c r="BF6" s="33">
        <f t="shared" si="7"/>
        <v>447.98</v>
      </c>
      <c r="BG6" s="33">
        <f t="shared" si="7"/>
        <v>491.44</v>
      </c>
      <c r="BH6" s="33">
        <f t="shared" si="7"/>
        <v>536.38</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103.66</v>
      </c>
      <c r="BP6" s="33">
        <f t="shared" ref="BP6:BX6" si="8">IF(BP7="",NA(),BP7)</f>
        <v>97.58</v>
      </c>
      <c r="BQ6" s="33">
        <f t="shared" si="8"/>
        <v>102.48</v>
      </c>
      <c r="BR6" s="33">
        <f t="shared" si="8"/>
        <v>97.01</v>
      </c>
      <c r="BS6" s="33">
        <f t="shared" si="8"/>
        <v>103.94</v>
      </c>
      <c r="BT6" s="33">
        <f t="shared" si="8"/>
        <v>101.27</v>
      </c>
      <c r="BU6" s="33">
        <f t="shared" si="8"/>
        <v>99.61</v>
      </c>
      <c r="BV6" s="33">
        <f t="shared" si="8"/>
        <v>100.27</v>
      </c>
      <c r="BW6" s="33">
        <f t="shared" si="8"/>
        <v>99.46</v>
      </c>
      <c r="BX6" s="33">
        <f t="shared" si="8"/>
        <v>105.21</v>
      </c>
      <c r="BY6" s="32" t="str">
        <f>IF(BY7="","",IF(BY7="-","【-】","【"&amp;SUBSTITUTE(TEXT(BY7,"#,##0.00"),"-","△")&amp;"】"))</f>
        <v>【104.60】</v>
      </c>
      <c r="BZ6" s="33">
        <f>IF(BZ7="",NA(),BZ7)</f>
        <v>158.01</v>
      </c>
      <c r="CA6" s="33">
        <f t="shared" ref="CA6:CI6" si="9">IF(CA7="",NA(),CA7)</f>
        <v>165.16</v>
      </c>
      <c r="CB6" s="33">
        <f t="shared" si="9"/>
        <v>157.41</v>
      </c>
      <c r="CC6" s="33">
        <f t="shared" si="9"/>
        <v>166.08</v>
      </c>
      <c r="CD6" s="33">
        <f t="shared" si="9"/>
        <v>154.78</v>
      </c>
      <c r="CE6" s="33">
        <f t="shared" si="9"/>
        <v>167.74</v>
      </c>
      <c r="CF6" s="33">
        <f t="shared" si="9"/>
        <v>169.59</v>
      </c>
      <c r="CG6" s="33">
        <f t="shared" si="9"/>
        <v>169.62</v>
      </c>
      <c r="CH6" s="33">
        <f t="shared" si="9"/>
        <v>171.78</v>
      </c>
      <c r="CI6" s="33">
        <f t="shared" si="9"/>
        <v>162.59</v>
      </c>
      <c r="CJ6" s="32" t="str">
        <f>IF(CJ7="","",IF(CJ7="-","【-】","【"&amp;SUBSTITUTE(TEXT(CJ7,"#,##0.00"),"-","△")&amp;"】"))</f>
        <v>【164.21】</v>
      </c>
      <c r="CK6" s="33">
        <f>IF(CK7="",NA(),CK7)</f>
        <v>47.75</v>
      </c>
      <c r="CL6" s="33">
        <f t="shared" ref="CL6:CT6" si="10">IF(CL7="",NA(),CL7)</f>
        <v>44.97</v>
      </c>
      <c r="CM6" s="33">
        <f t="shared" si="10"/>
        <v>44.69</v>
      </c>
      <c r="CN6" s="33">
        <f t="shared" si="10"/>
        <v>44.09</v>
      </c>
      <c r="CO6" s="33">
        <f t="shared" si="10"/>
        <v>43.33</v>
      </c>
      <c r="CP6" s="33">
        <f t="shared" si="10"/>
        <v>60.83</v>
      </c>
      <c r="CQ6" s="33">
        <f t="shared" si="10"/>
        <v>60.04</v>
      </c>
      <c r="CR6" s="33">
        <f t="shared" si="10"/>
        <v>59.88</v>
      </c>
      <c r="CS6" s="33">
        <f t="shared" si="10"/>
        <v>59.68</v>
      </c>
      <c r="CT6" s="33">
        <f t="shared" si="10"/>
        <v>59.17</v>
      </c>
      <c r="CU6" s="32" t="str">
        <f>IF(CU7="","",IF(CU7="-","【-】","【"&amp;SUBSTITUTE(TEXT(CU7,"#,##0.00"),"-","△")&amp;"】"))</f>
        <v>【59.80】</v>
      </c>
      <c r="CV6" s="33">
        <f>IF(CV7="",NA(),CV7)</f>
        <v>76.569999999999993</v>
      </c>
      <c r="CW6" s="33">
        <f t="shared" ref="CW6:DE6" si="11">IF(CW7="",NA(),CW7)</f>
        <v>80.260000000000005</v>
      </c>
      <c r="CX6" s="33">
        <f t="shared" si="11"/>
        <v>80.69</v>
      </c>
      <c r="CY6" s="33">
        <f t="shared" si="11"/>
        <v>81.23</v>
      </c>
      <c r="CZ6" s="33">
        <f t="shared" si="11"/>
        <v>81.319999999999993</v>
      </c>
      <c r="DA6" s="33">
        <f t="shared" si="11"/>
        <v>87.92</v>
      </c>
      <c r="DB6" s="33">
        <f t="shared" si="11"/>
        <v>87.33</v>
      </c>
      <c r="DC6" s="33">
        <f t="shared" si="11"/>
        <v>87.65</v>
      </c>
      <c r="DD6" s="33">
        <f t="shared" si="11"/>
        <v>87.63</v>
      </c>
      <c r="DE6" s="33">
        <f t="shared" si="11"/>
        <v>87.6</v>
      </c>
      <c r="DF6" s="32" t="str">
        <f>IF(DF7="","",IF(DF7="-","【-】","【"&amp;SUBSTITUTE(TEXT(DF7,"#,##0.00"),"-","△")&amp;"】"))</f>
        <v>【89.78】</v>
      </c>
      <c r="DG6" s="33">
        <f>IF(DG7="",NA(),DG7)</f>
        <v>49.02</v>
      </c>
      <c r="DH6" s="33">
        <f t="shared" ref="DH6:DP6" si="12">IF(DH7="",NA(),DH7)</f>
        <v>50.43</v>
      </c>
      <c r="DI6" s="33">
        <f t="shared" si="12"/>
        <v>51.07</v>
      </c>
      <c r="DJ6" s="33">
        <f t="shared" si="12"/>
        <v>52.3</v>
      </c>
      <c r="DK6" s="33">
        <f t="shared" si="12"/>
        <v>51.24</v>
      </c>
      <c r="DL6" s="33">
        <f t="shared" si="12"/>
        <v>36.700000000000003</v>
      </c>
      <c r="DM6" s="33">
        <f t="shared" si="12"/>
        <v>37.71</v>
      </c>
      <c r="DN6" s="33">
        <f t="shared" si="12"/>
        <v>38.69</v>
      </c>
      <c r="DO6" s="33">
        <f t="shared" si="12"/>
        <v>39.65</v>
      </c>
      <c r="DP6" s="33">
        <f t="shared" si="12"/>
        <v>45.25</v>
      </c>
      <c r="DQ6" s="32" t="str">
        <f>IF(DQ7="","",IF(DQ7="-","【-】","【"&amp;SUBSTITUTE(TEXT(DQ7,"#,##0.00"),"-","△")&amp;"】"))</f>
        <v>【46.31】</v>
      </c>
      <c r="DR6" s="32">
        <f>IF(DR7="",NA(),DR7)</f>
        <v>0</v>
      </c>
      <c r="DS6" s="32">
        <f t="shared" ref="DS6:EA6" si="13">IF(DS7="",NA(),DS7)</f>
        <v>0</v>
      </c>
      <c r="DT6" s="32">
        <f t="shared" si="13"/>
        <v>0</v>
      </c>
      <c r="DU6" s="32">
        <f t="shared" si="13"/>
        <v>0</v>
      </c>
      <c r="DV6" s="32">
        <f t="shared" si="13"/>
        <v>0</v>
      </c>
      <c r="DW6" s="33">
        <f t="shared" si="13"/>
        <v>6.92</v>
      </c>
      <c r="DX6" s="33">
        <f t="shared" si="13"/>
        <v>7.67</v>
      </c>
      <c r="DY6" s="33">
        <f t="shared" si="13"/>
        <v>8.4</v>
      </c>
      <c r="DZ6" s="33">
        <f t="shared" si="13"/>
        <v>9.7100000000000009</v>
      </c>
      <c r="EA6" s="33">
        <f t="shared" si="13"/>
        <v>10.71</v>
      </c>
      <c r="EB6" s="32" t="str">
        <f>IF(EB7="","",IF(EB7="-","【-】","【"&amp;SUBSTITUTE(TEXT(EB7,"#,##0.00"),"-","△")&amp;"】"))</f>
        <v>【12.42】</v>
      </c>
      <c r="EC6" s="33">
        <f>IF(EC7="",NA(),EC7)</f>
        <v>0.28999999999999998</v>
      </c>
      <c r="ED6" s="33">
        <f t="shared" ref="ED6:EL6" si="14">IF(ED7="",NA(),ED7)</f>
        <v>0.65</v>
      </c>
      <c r="EE6" s="33">
        <f t="shared" si="14"/>
        <v>0.8</v>
      </c>
      <c r="EF6" s="33">
        <f t="shared" si="14"/>
        <v>0.57999999999999996</v>
      </c>
      <c r="EG6" s="33">
        <f t="shared" si="14"/>
        <v>0.93</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302082</v>
      </c>
      <c r="D7" s="35">
        <v>46</v>
      </c>
      <c r="E7" s="35">
        <v>1</v>
      </c>
      <c r="F7" s="35">
        <v>0</v>
      </c>
      <c r="G7" s="35">
        <v>1</v>
      </c>
      <c r="H7" s="35" t="s">
        <v>93</v>
      </c>
      <c r="I7" s="35" t="s">
        <v>94</v>
      </c>
      <c r="J7" s="35" t="s">
        <v>95</v>
      </c>
      <c r="K7" s="35" t="s">
        <v>96</v>
      </c>
      <c r="L7" s="35" t="s">
        <v>97</v>
      </c>
      <c r="M7" s="36" t="s">
        <v>98</v>
      </c>
      <c r="N7" s="36">
        <v>56.11</v>
      </c>
      <c r="O7" s="36">
        <v>90.63</v>
      </c>
      <c r="P7" s="36">
        <v>2980</v>
      </c>
      <c r="Q7" s="36">
        <v>65982</v>
      </c>
      <c r="R7" s="36">
        <v>228.21</v>
      </c>
      <c r="S7" s="36">
        <v>289.13</v>
      </c>
      <c r="T7" s="36">
        <v>59595</v>
      </c>
      <c r="U7" s="36">
        <v>121.95</v>
      </c>
      <c r="V7" s="36">
        <v>488.68</v>
      </c>
      <c r="W7" s="36">
        <v>107.68</v>
      </c>
      <c r="X7" s="36">
        <v>102.18</v>
      </c>
      <c r="Y7" s="36">
        <v>108.56</v>
      </c>
      <c r="Z7" s="36">
        <v>105.95</v>
      </c>
      <c r="AA7" s="36">
        <v>103.32</v>
      </c>
      <c r="AB7" s="36">
        <v>108.89</v>
      </c>
      <c r="AC7" s="36">
        <v>107.68</v>
      </c>
      <c r="AD7" s="36">
        <v>108.24</v>
      </c>
      <c r="AE7" s="36">
        <v>107.8</v>
      </c>
      <c r="AF7" s="36">
        <v>111.96</v>
      </c>
      <c r="AG7" s="36">
        <v>113.03</v>
      </c>
      <c r="AH7" s="36">
        <v>0</v>
      </c>
      <c r="AI7" s="36">
        <v>0</v>
      </c>
      <c r="AJ7" s="36">
        <v>0</v>
      </c>
      <c r="AK7" s="36">
        <v>0</v>
      </c>
      <c r="AL7" s="36">
        <v>0</v>
      </c>
      <c r="AM7" s="36">
        <v>4.4400000000000004</v>
      </c>
      <c r="AN7" s="36">
        <v>4.67</v>
      </c>
      <c r="AO7" s="36">
        <v>4.46</v>
      </c>
      <c r="AP7" s="36">
        <v>4.3899999999999997</v>
      </c>
      <c r="AQ7" s="36">
        <v>0.41</v>
      </c>
      <c r="AR7" s="36">
        <v>0.81</v>
      </c>
      <c r="AS7" s="36">
        <v>2067.7600000000002</v>
      </c>
      <c r="AT7" s="36">
        <v>1546.95</v>
      </c>
      <c r="AU7" s="36">
        <v>1249.6300000000001</v>
      </c>
      <c r="AV7" s="36">
        <v>2109.88</v>
      </c>
      <c r="AW7" s="36">
        <v>196.25</v>
      </c>
      <c r="AX7" s="36">
        <v>699.11</v>
      </c>
      <c r="AY7" s="36">
        <v>695.41</v>
      </c>
      <c r="AZ7" s="36">
        <v>701</v>
      </c>
      <c r="BA7" s="36">
        <v>739.59</v>
      </c>
      <c r="BB7" s="36">
        <v>335.95</v>
      </c>
      <c r="BC7" s="36">
        <v>264.16000000000003</v>
      </c>
      <c r="BD7" s="36">
        <v>450.03</v>
      </c>
      <c r="BE7" s="36">
        <v>438.02</v>
      </c>
      <c r="BF7" s="36">
        <v>447.98</v>
      </c>
      <c r="BG7" s="36">
        <v>491.44</v>
      </c>
      <c r="BH7" s="36">
        <v>536.38</v>
      </c>
      <c r="BI7" s="36">
        <v>339.69</v>
      </c>
      <c r="BJ7" s="36">
        <v>343.45</v>
      </c>
      <c r="BK7" s="36">
        <v>330.99</v>
      </c>
      <c r="BL7" s="36">
        <v>324.08999999999997</v>
      </c>
      <c r="BM7" s="36">
        <v>319.82</v>
      </c>
      <c r="BN7" s="36">
        <v>283.72000000000003</v>
      </c>
      <c r="BO7" s="36">
        <v>103.66</v>
      </c>
      <c r="BP7" s="36">
        <v>97.58</v>
      </c>
      <c r="BQ7" s="36">
        <v>102.48</v>
      </c>
      <c r="BR7" s="36">
        <v>97.01</v>
      </c>
      <c r="BS7" s="36">
        <v>103.94</v>
      </c>
      <c r="BT7" s="36">
        <v>101.27</v>
      </c>
      <c r="BU7" s="36">
        <v>99.61</v>
      </c>
      <c r="BV7" s="36">
        <v>100.27</v>
      </c>
      <c r="BW7" s="36">
        <v>99.46</v>
      </c>
      <c r="BX7" s="36">
        <v>105.21</v>
      </c>
      <c r="BY7" s="36">
        <v>104.6</v>
      </c>
      <c r="BZ7" s="36">
        <v>158.01</v>
      </c>
      <c r="CA7" s="36">
        <v>165.16</v>
      </c>
      <c r="CB7" s="36">
        <v>157.41</v>
      </c>
      <c r="CC7" s="36">
        <v>166.08</v>
      </c>
      <c r="CD7" s="36">
        <v>154.78</v>
      </c>
      <c r="CE7" s="36">
        <v>167.74</v>
      </c>
      <c r="CF7" s="36">
        <v>169.59</v>
      </c>
      <c r="CG7" s="36">
        <v>169.62</v>
      </c>
      <c r="CH7" s="36">
        <v>171.78</v>
      </c>
      <c r="CI7" s="36">
        <v>162.59</v>
      </c>
      <c r="CJ7" s="36">
        <v>164.21</v>
      </c>
      <c r="CK7" s="36">
        <v>47.75</v>
      </c>
      <c r="CL7" s="36">
        <v>44.97</v>
      </c>
      <c r="CM7" s="36">
        <v>44.69</v>
      </c>
      <c r="CN7" s="36">
        <v>44.09</v>
      </c>
      <c r="CO7" s="36">
        <v>43.33</v>
      </c>
      <c r="CP7" s="36">
        <v>60.83</v>
      </c>
      <c r="CQ7" s="36">
        <v>60.04</v>
      </c>
      <c r="CR7" s="36">
        <v>59.88</v>
      </c>
      <c r="CS7" s="36">
        <v>59.68</v>
      </c>
      <c r="CT7" s="36">
        <v>59.17</v>
      </c>
      <c r="CU7" s="36">
        <v>59.8</v>
      </c>
      <c r="CV7" s="36">
        <v>76.569999999999993</v>
      </c>
      <c r="CW7" s="36">
        <v>80.260000000000005</v>
      </c>
      <c r="CX7" s="36">
        <v>80.69</v>
      </c>
      <c r="CY7" s="36">
        <v>81.23</v>
      </c>
      <c r="CZ7" s="36">
        <v>81.319999999999993</v>
      </c>
      <c r="DA7" s="36">
        <v>87.92</v>
      </c>
      <c r="DB7" s="36">
        <v>87.33</v>
      </c>
      <c r="DC7" s="36">
        <v>87.65</v>
      </c>
      <c r="DD7" s="36">
        <v>87.63</v>
      </c>
      <c r="DE7" s="36">
        <v>87.6</v>
      </c>
      <c r="DF7" s="36">
        <v>89.78</v>
      </c>
      <c r="DG7" s="36">
        <v>49.02</v>
      </c>
      <c r="DH7" s="36">
        <v>50.43</v>
      </c>
      <c r="DI7" s="36">
        <v>51.07</v>
      </c>
      <c r="DJ7" s="36">
        <v>52.3</v>
      </c>
      <c r="DK7" s="36">
        <v>51.24</v>
      </c>
      <c r="DL7" s="36">
        <v>36.700000000000003</v>
      </c>
      <c r="DM7" s="36">
        <v>37.71</v>
      </c>
      <c r="DN7" s="36">
        <v>38.69</v>
      </c>
      <c r="DO7" s="36">
        <v>39.65</v>
      </c>
      <c r="DP7" s="36">
        <v>45.25</v>
      </c>
      <c r="DQ7" s="36">
        <v>46.31</v>
      </c>
      <c r="DR7" s="36">
        <v>0</v>
      </c>
      <c r="DS7" s="36">
        <v>0</v>
      </c>
      <c r="DT7" s="36">
        <v>0</v>
      </c>
      <c r="DU7" s="36">
        <v>0</v>
      </c>
      <c r="DV7" s="36">
        <v>0</v>
      </c>
      <c r="DW7" s="36">
        <v>6.92</v>
      </c>
      <c r="DX7" s="36">
        <v>7.67</v>
      </c>
      <c r="DY7" s="36">
        <v>8.4</v>
      </c>
      <c r="DZ7" s="36">
        <v>9.7100000000000009</v>
      </c>
      <c r="EA7" s="36">
        <v>10.71</v>
      </c>
      <c r="EB7" s="36">
        <v>12.42</v>
      </c>
      <c r="EC7" s="36">
        <v>0.28999999999999998</v>
      </c>
      <c r="ED7" s="36">
        <v>0.65</v>
      </c>
      <c r="EE7" s="36">
        <v>0.8</v>
      </c>
      <c r="EF7" s="36">
        <v>0.57999999999999996</v>
      </c>
      <c r="EG7" s="36">
        <v>0.93</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H27005</cp:lastModifiedBy>
  <dcterms:created xsi:type="dcterms:W3CDTF">2016-02-03T07:25:42Z</dcterms:created>
  <dcterms:modified xsi:type="dcterms:W3CDTF">2016-02-18T11:45:39Z</dcterms:modified>
  <cp:category/>
</cp:coreProperties>
</file>