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calcOnSave="0"/>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<sst xmlns="http://schemas.openxmlformats.org/spreadsheetml/2006/main" count="221" uniqueCount="110">
  <si>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</si>
  <si>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</si>
  <si>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</si>
  <si>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</si>
  <si>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</si>
  <si>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</si>
  <si>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</si>
  <si>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</si>
  <si>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</si>
  <si>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</si>
  <si>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</si>
  <si>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</si>
  <si>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</si>
  <si>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</si>
  <si>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</si>
  <si>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</si>
  <si>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</si>
  <si>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</si>
  <si>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</si>
  <si>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</si>
  <si>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</si>
  <si>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</si>
  <si>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</si>
  <si>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</si>
  <si>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</si>
  <si>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</si>
  <si>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</si>
  <si>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</si>
  <si>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</si>
  <si>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</si>
  <si>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</si>
  <si>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</si>
  <si>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</si>
  <si>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</si>
  <si>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</si>
  <si>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</si>
  <si>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</si>
  <si>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</si>
  <si>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</si>
  <si>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</si>
  <si>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</si>
  <si>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</si>
  <si>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</si>
  <si>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</si>
  <si>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</si>
  <si>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</si>
  <si>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</si>
  <si>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</si>
  <si>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</si>
  <si>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</si>
  <si>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</si>
  <si>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</si>
  <si>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</si>
  <si>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</si>
  <si>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</si>
  <si>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</si>
  <si>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</si>
  <si>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</si>
  <si>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</si>
  <si>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</si>
  <si>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</si>
  <si>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</si>
  <si>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</si>
  <si>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</si>
  <si>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</si>
  <si>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</si>
  <si>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</si>
  <si>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</si>
  <si>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</si>
  <si>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</si>
  <si>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</si>
  <si>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</si>
  <si>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</si>
  <si>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</si>
  <si>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</si>
  <si>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</si>
  <si>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</si>
  <si>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</si>
  <si>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</si>
  <si>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</si>
  <si>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</si>
  <si>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</si>
  <si>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</si>
  <si>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</si>
  <si>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</si>
  <si>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</si>
  <si>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</si>
  <si>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</si>
  <si>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</si>
  <si>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</si>
  <si>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</si>
  <si>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</si>
  <si>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</si>
  <si>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</si>
  <si>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</si>
  <si>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和歌山市</t>
  </si>
  <si>
    <t>法非適用</t>
  </si>
  <si>
    <t>下水道事業</t>
  </si>
  <si>
    <t>漁業集落排水</t>
  </si>
  <si>
    <t>H3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</si>
  <si>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</si>
  <si>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</si>
  <si>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</si>
  <si>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</si>
  <si>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</si>
  <si>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</si>
  <si>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</si>
  <si>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処理場及びポンプ場の管理運営は、外部委託を行い歳出削減に努めている（⑥汚水処理原価は平均値を下回っている。）。しかし、管渠整備もほぼ終了しており、今後、⑧水洗化率の向上を目指すものの有収水量の大幅な増加を見込むことはできない。
　一方、供用開始後から使用料の改定を行っておらず、⑤経費回収率は平均値を上回っているものの過去５か年の①収益的収支比率が100％を下回る結果となっており、一般会計からの基準外繰出金がなければ収支は赤字となっている。</t>
    <rPh sb="22" eb="23">
      <t>オコナ</t>
    </rPh>
    <rPh sb="24" eb="26">
      <t>サイシュツ</t>
    </rPh>
    <rPh sb="26" eb="28">
      <t>サクゲン</t>
    </rPh>
    <rPh sb="29" eb="30">
      <t>ツト</t>
    </rPh>
    <rPh sb="36" eb="38">
      <t>オスイ</t>
    </rPh>
    <rPh sb="38" eb="40">
      <t>ショリ</t>
    </rPh>
    <rPh sb="40" eb="42">
      <t>ゲンカ</t>
    </rPh>
    <rPh sb="43" eb="46">
      <t>ヘイキンチ</t>
    </rPh>
    <rPh sb="47" eb="49">
      <t>シタマワ</t>
    </rPh>
    <rPh sb="78" eb="81">
      <t>スイセンカ</t>
    </rPh>
    <rPh sb="81" eb="82">
      <t>リツ</t>
    </rPh>
    <rPh sb="83" eb="85">
      <t>コウジョウ</t>
    </rPh>
    <rPh sb="86" eb="88">
      <t>メザ</t>
    </rPh>
    <rPh sb="116" eb="118">
      <t>イッポウ</t>
    </rPh>
    <rPh sb="147" eb="149">
      <t>ヘイキン</t>
    </rPh>
    <rPh sb="149" eb="150">
      <t>チ</t>
    </rPh>
    <rPh sb="151" eb="153">
      <t>ウワマワ</t>
    </rPh>
    <rPh sb="160" eb="162">
      <t>カコ</t>
    </rPh>
    <rPh sb="164" eb="165">
      <t>ネン</t>
    </rPh>
    <rPh sb="167" eb="170">
      <t>シュウエキテキ</t>
    </rPh>
    <rPh sb="170" eb="172">
      <t>シュウシ</t>
    </rPh>
    <rPh sb="172" eb="174">
      <t>ヒリツ</t>
    </rPh>
    <rPh sb="180" eb="182">
      <t>シタマワ</t>
    </rPh>
    <rPh sb="183" eb="185">
      <t>ケッカ</t>
    </rPh>
    <rPh sb="192" eb="194">
      <t>イッパン</t>
    </rPh>
    <rPh sb="194" eb="196">
      <t>カイケイ</t>
    </rPh>
    <rPh sb="199" eb="201">
      <t>キジュン</t>
    </rPh>
    <rPh sb="201" eb="202">
      <t>ガイ</t>
    </rPh>
    <rPh sb="202" eb="204">
      <t>クリダ</t>
    </rPh>
    <rPh sb="204" eb="205">
      <t>キン</t>
    </rPh>
    <rPh sb="210" eb="212">
      <t>シュウシ</t>
    </rPh>
    <rPh sb="213" eb="214">
      <t>アカ</t>
    </rPh>
    <rPh sb="214" eb="215">
      <t>ジ</t>
    </rPh>
    <phoneticPr fontId="4"/>
  </si>
  <si>
    <t>　平成１４年１月供用開始のため、比較的新しい管渠が多いことから、現在のところ管渠の更新需要は小さいが、今後の老朽化に伴い、修繕や改築の増加が見込まれる。</t>
    <rPh sb="38" eb="39">
      <t>カン</t>
    </rPh>
    <rPh sb="39" eb="40">
      <t>キョ</t>
    </rPh>
    <phoneticPr fontId="4"/>
  </si>
  <si>
    <t>　平成１４年１月供用開始のため、比較的新しい管渠が多いが、処理場の機械・電気設備については、老朽化が進んでおり、今後、計画的な更新工事が必要となっている。管理運営にあたっては、多額の一般会計繰出金により運営を行っている状況にあるため、今後も経営の効率化をすすめ、適正な管理・運営に努めていく。
　また、平成27年度に委託中の「最適整備構想」で、漁業集落排水事業の今後のあり方や適正な使用料の検討などを行っていく。</t>
    <rPh sb="59" eb="62">
      <t>ケイカクテキ</t>
    </rPh>
    <rPh sb="77" eb="79">
      <t>カンリ</t>
    </rPh>
    <rPh sb="79" eb="81">
      <t>ウンエイ</t>
    </rPh>
    <rPh sb="96" eb="97">
      <t>ダ</t>
    </rPh>
    <rPh sb="151" eb="153">
      <t>ヘイセイ</t>
    </rPh>
    <rPh sb="155" eb="157">
      <t>ネンド</t>
    </rPh>
    <rPh sb="158" eb="160">
      <t>イタク</t>
    </rPh>
    <rPh sb="160" eb="161">
      <t>チュウ</t>
    </rPh>
    <rPh sb="163" eb="165">
      <t>サイテキ</t>
    </rPh>
    <rPh sb="165" eb="167">
      <t>セイビ</t>
    </rPh>
    <rPh sb="167" eb="169">
      <t>コウソウ</t>
    </rPh>
    <rPh sb="172" eb="174">
      <t>ギョギョウ</t>
    </rPh>
    <rPh sb="174" eb="176">
      <t>シュウラク</t>
    </rPh>
    <rPh sb="176" eb="178">
      <t>ハイスイ</t>
    </rPh>
    <rPh sb="178" eb="180">
      <t>ジギョウ</t>
    </rPh>
    <rPh sb="181" eb="183">
      <t>コンゴ</t>
    </rPh>
    <rPh sb="186" eb="187">
      <t>カタ</t>
    </rPh>
    <rPh sb="188" eb="190">
      <t>テキセイ</t>
    </rPh>
    <rPh sb="191" eb="193">
      <t>シヨウ</t>
    </rPh>
    <rPh sb="193" eb="194">
      <t>リョウ</t>
    </rPh>
    <rPh sb="195" eb="197">
      <t>ケントウ</t>
    </rPh>
    <rPh sb="200" eb="20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</si>
</sst>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687872"/>
        <c:axId val="8472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0.4</c:v>
                </c:pt>
                <c:pt idx="2">
                  <c:v>0.36</c:v>
                </c:pt>
                <c:pt idx="3">
                  <c:v>0.25</c:v>
                </c:pt>
                <c:pt idx="4">
                  <c:v>0.31</c:v>
                </c:pt>
              </c:numCache>
            </c:numRef>
          </c:val>
          <c:smooth val="0"/>
        </c:ser>
        <c:dLbls>
          <c:showLegendKey val="0"/>
          <c:showVal val="0"/>
          <c:showCatName val="0"/>
          <c:showSerName val="0"/>
          <c:showPercent val="0"/>
          <c:showBubbleSize val="0"/>
        </c:dLbls>
        <c:marker val="1"/>
        <c:smooth val="0"/>
        <c:axId val="84687872"/>
        <c:axId val="84726912"/>
      </c:lineChart>
      <c:dateAx>
        <c:axId val="84687872"/>
        <c:scaling>
          <c:orientation val="minMax"/>
        </c:scaling>
        <c:delete val="1"/>
        <c:axPos val="b"/>
        <c:numFmt formatCode="ge" sourceLinked="1"/>
        <c:majorTickMark val="none"/>
        <c:minorTickMark val="none"/>
        <c:tickLblPos val="none"/>
        <c:crossAx val="84726912"/>
        <c:crosses val="autoZero"/>
        <c:auto val="1"/>
        <c:lblOffset val="100"/>
        <c:baseTimeUnit val="years"/>
      </c:dateAx>
      <c:valAx>
        <c:axId val="8472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8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34.700000000000003</c:v>
                </c:pt>
                <c:pt idx="1">
                  <c:v>37.380000000000003</c:v>
                </c:pt>
                <c:pt idx="2">
                  <c:v>37.619999999999997</c:v>
                </c:pt>
                <c:pt idx="3">
                  <c:v>36.119999999999997</c:v>
                </c:pt>
                <c:pt idx="4">
                  <c:v>36.36</c:v>
                </c:pt>
              </c:numCache>
            </c:numRef>
          </c:val>
        </c:ser>
        <c:dLbls>
          <c:showLegendKey val="0"/>
          <c:showVal val="0"/>
          <c:showCatName val="0"/>
          <c:showSerName val="0"/>
          <c:showPercent val="0"/>
          <c:showBubbleSize val="0"/>
        </c:dLbls>
        <c:gapWidth val="150"/>
        <c:axId val="88939904"/>
        <c:axId val="8895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31.9</c:v>
                </c:pt>
                <c:pt idx="1">
                  <c:v>32.04</c:v>
                </c:pt>
                <c:pt idx="2">
                  <c:v>33.81</c:v>
                </c:pt>
                <c:pt idx="3">
                  <c:v>31.37</c:v>
                </c:pt>
                <c:pt idx="4">
                  <c:v>29.86</c:v>
                </c:pt>
              </c:numCache>
            </c:numRef>
          </c:val>
          <c:smooth val="0"/>
        </c:ser>
        <c:dLbls>
          <c:showLegendKey val="0"/>
          <c:showVal val="0"/>
          <c:showCatName val="0"/>
          <c:showSerName val="0"/>
          <c:showPercent val="0"/>
          <c:showBubbleSize val="0"/>
        </c:dLbls>
        <c:marker val="1"/>
        <c:smooth val="0"/>
        <c:axId val="88939904"/>
        <c:axId val="88950272"/>
      </c:lineChart>
      <c:dateAx>
        <c:axId val="88939904"/>
        <c:scaling>
          <c:orientation val="minMax"/>
        </c:scaling>
        <c:delete val="1"/>
        <c:axPos val="b"/>
        <c:numFmt formatCode="ge" sourceLinked="1"/>
        <c:majorTickMark val="none"/>
        <c:minorTickMark val="none"/>
        <c:tickLblPos val="none"/>
        <c:crossAx val="88950272"/>
        <c:crosses val="autoZero"/>
        <c:auto val="1"/>
        <c:lblOffset val="100"/>
        <c:baseTimeUnit val="years"/>
      </c:dateAx>
      <c:valAx>
        <c:axId val="8895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3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61.28</c:v>
                </c:pt>
                <c:pt idx="1">
                  <c:v>63.66</c:v>
                </c:pt>
                <c:pt idx="2">
                  <c:v>64.39</c:v>
                </c:pt>
                <c:pt idx="3">
                  <c:v>65.19</c:v>
                </c:pt>
                <c:pt idx="4">
                  <c:v>64.91</c:v>
                </c:pt>
              </c:numCache>
            </c:numRef>
          </c:val>
        </c:ser>
        <c:dLbls>
          <c:showLegendKey val="0"/>
          <c:showVal val="0"/>
          <c:showCatName val="0"/>
          <c:showSerName val="0"/>
          <c:showPercent val="0"/>
          <c:showBubbleSize val="0"/>
        </c:dLbls>
        <c:gapWidth val="150"/>
        <c:axId val="88968192"/>
        <c:axId val="8898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69.69</c:v>
                </c:pt>
                <c:pt idx="1">
                  <c:v>68.86</c:v>
                </c:pt>
                <c:pt idx="2">
                  <c:v>68.7</c:v>
                </c:pt>
                <c:pt idx="3">
                  <c:v>67.38</c:v>
                </c:pt>
                <c:pt idx="4">
                  <c:v>65.95</c:v>
                </c:pt>
              </c:numCache>
            </c:numRef>
          </c:val>
          <c:smooth val="0"/>
        </c:ser>
        <c:dLbls>
          <c:showLegendKey val="0"/>
          <c:showVal val="0"/>
          <c:showCatName val="0"/>
          <c:showSerName val="0"/>
          <c:showPercent val="0"/>
          <c:showBubbleSize val="0"/>
        </c:dLbls>
        <c:marker val="1"/>
        <c:smooth val="0"/>
        <c:axId val="88968192"/>
        <c:axId val="88986752"/>
      </c:lineChart>
      <c:dateAx>
        <c:axId val="88968192"/>
        <c:scaling>
          <c:orientation val="minMax"/>
        </c:scaling>
        <c:delete val="1"/>
        <c:axPos val="b"/>
        <c:numFmt formatCode="ge" sourceLinked="1"/>
        <c:majorTickMark val="none"/>
        <c:minorTickMark val="none"/>
        <c:tickLblPos val="none"/>
        <c:crossAx val="88986752"/>
        <c:crosses val="autoZero"/>
        <c:auto val="1"/>
        <c:lblOffset val="100"/>
        <c:baseTimeUnit val="years"/>
      </c:dateAx>
      <c:valAx>
        <c:axId val="889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6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87.49</c:v>
                </c:pt>
                <c:pt idx="1">
                  <c:v>80.180000000000007</c:v>
                </c:pt>
                <c:pt idx="2">
                  <c:v>72.86</c:v>
                </c:pt>
                <c:pt idx="3">
                  <c:v>80.930000000000007</c:v>
                </c:pt>
                <c:pt idx="4">
                  <c:v>76.94</c:v>
                </c:pt>
              </c:numCache>
            </c:numRef>
          </c:val>
        </c:ser>
        <c:dLbls>
          <c:showLegendKey val="0"/>
          <c:showVal val="0"/>
          <c:showCatName val="0"/>
          <c:showSerName val="0"/>
          <c:showPercent val="0"/>
          <c:showBubbleSize val="0"/>
        </c:dLbls>
        <c:gapWidth val="150"/>
        <c:axId val="87444096"/>
        <c:axId val="8745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44096"/>
        <c:axId val="87450368"/>
      </c:lineChart>
      <c:dateAx>
        <c:axId val="87444096"/>
        <c:scaling>
          <c:orientation val="minMax"/>
        </c:scaling>
        <c:delete val="1"/>
        <c:axPos val="b"/>
        <c:numFmt formatCode="ge" sourceLinked="1"/>
        <c:majorTickMark val="none"/>
        <c:minorTickMark val="none"/>
        <c:tickLblPos val="none"/>
        <c:crossAx val="87450368"/>
        <c:crosses val="autoZero"/>
        <c:auto val="1"/>
        <c:lblOffset val="100"/>
        <c:baseTimeUnit val="years"/>
      </c:dateAx>
      <c:valAx>
        <c:axId val="8745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4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492864"/>
        <c:axId val="875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92864"/>
        <c:axId val="87503232"/>
      </c:lineChart>
      <c:dateAx>
        <c:axId val="87492864"/>
        <c:scaling>
          <c:orientation val="minMax"/>
        </c:scaling>
        <c:delete val="1"/>
        <c:axPos val="b"/>
        <c:numFmt formatCode="ge" sourceLinked="1"/>
        <c:majorTickMark val="none"/>
        <c:minorTickMark val="none"/>
        <c:tickLblPos val="none"/>
        <c:crossAx val="87503232"/>
        <c:crosses val="autoZero"/>
        <c:auto val="1"/>
        <c:lblOffset val="100"/>
        <c:baseTimeUnit val="years"/>
      </c:dateAx>
      <c:valAx>
        <c:axId val="875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9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529344"/>
        <c:axId val="8753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29344"/>
        <c:axId val="87535616"/>
      </c:lineChart>
      <c:dateAx>
        <c:axId val="87529344"/>
        <c:scaling>
          <c:orientation val="minMax"/>
        </c:scaling>
        <c:delete val="1"/>
        <c:axPos val="b"/>
        <c:numFmt formatCode="ge" sourceLinked="1"/>
        <c:majorTickMark val="none"/>
        <c:minorTickMark val="none"/>
        <c:tickLblPos val="none"/>
        <c:crossAx val="87535616"/>
        <c:crosses val="autoZero"/>
        <c:auto val="1"/>
        <c:lblOffset val="100"/>
        <c:baseTimeUnit val="years"/>
      </c:dateAx>
      <c:valAx>
        <c:axId val="8753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2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692992"/>
        <c:axId val="8869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692992"/>
        <c:axId val="88695168"/>
      </c:lineChart>
      <c:dateAx>
        <c:axId val="88692992"/>
        <c:scaling>
          <c:orientation val="minMax"/>
        </c:scaling>
        <c:delete val="1"/>
        <c:axPos val="b"/>
        <c:numFmt formatCode="ge" sourceLinked="1"/>
        <c:majorTickMark val="none"/>
        <c:minorTickMark val="none"/>
        <c:tickLblPos val="none"/>
        <c:crossAx val="88695168"/>
        <c:crosses val="autoZero"/>
        <c:auto val="1"/>
        <c:lblOffset val="100"/>
        <c:baseTimeUnit val="years"/>
      </c:dateAx>
      <c:valAx>
        <c:axId val="886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9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717184"/>
        <c:axId val="8872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717184"/>
        <c:axId val="88727552"/>
      </c:lineChart>
      <c:dateAx>
        <c:axId val="88717184"/>
        <c:scaling>
          <c:orientation val="minMax"/>
        </c:scaling>
        <c:delete val="1"/>
        <c:axPos val="b"/>
        <c:numFmt formatCode="ge" sourceLinked="1"/>
        <c:majorTickMark val="none"/>
        <c:minorTickMark val="none"/>
        <c:tickLblPos val="none"/>
        <c:crossAx val="88727552"/>
        <c:crosses val="autoZero"/>
        <c:auto val="1"/>
        <c:lblOffset val="100"/>
        <c:baseTimeUnit val="years"/>
      </c:dateAx>
      <c:valAx>
        <c:axId val="8872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1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formatCode="#,##0.00;&quot;△&quot;#,##0.00;&quot;-&quot;">
                  <c:v>103.56</c:v>
                </c:pt>
                <c:pt idx="4">
                  <c:v>0</c:v>
                </c:pt>
              </c:numCache>
            </c:numRef>
          </c:val>
        </c:ser>
        <c:dLbls>
          <c:showLegendKey val="0"/>
          <c:showVal val="0"/>
          <c:showCatName val="0"/>
          <c:showSerName val="0"/>
          <c:showPercent val="0"/>
          <c:showBubbleSize val="0"/>
        </c:dLbls>
        <c:gapWidth val="150"/>
        <c:axId val="88831488"/>
        <c:axId val="8883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1546.01</c:v>
                </c:pt>
                <c:pt idx="1">
                  <c:v>1723.1</c:v>
                </c:pt>
                <c:pt idx="2">
                  <c:v>1665.33</c:v>
                </c:pt>
                <c:pt idx="3">
                  <c:v>1716.47</c:v>
                </c:pt>
                <c:pt idx="4">
                  <c:v>1741.94</c:v>
                </c:pt>
              </c:numCache>
            </c:numRef>
          </c:val>
          <c:smooth val="0"/>
        </c:ser>
        <c:dLbls>
          <c:showLegendKey val="0"/>
          <c:showVal val="0"/>
          <c:showCatName val="0"/>
          <c:showSerName val="0"/>
          <c:showPercent val="0"/>
          <c:showBubbleSize val="0"/>
        </c:dLbls>
        <c:marker val="1"/>
        <c:smooth val="0"/>
        <c:axId val="88831488"/>
        <c:axId val="88833408"/>
      </c:lineChart>
      <c:dateAx>
        <c:axId val="88831488"/>
        <c:scaling>
          <c:orientation val="minMax"/>
        </c:scaling>
        <c:delete val="1"/>
        <c:axPos val="b"/>
        <c:numFmt formatCode="ge" sourceLinked="1"/>
        <c:majorTickMark val="none"/>
        <c:minorTickMark val="none"/>
        <c:tickLblPos val="none"/>
        <c:crossAx val="88833408"/>
        <c:crosses val="autoZero"/>
        <c:auto val="1"/>
        <c:lblOffset val="100"/>
        <c:baseTimeUnit val="years"/>
      </c:dateAx>
      <c:valAx>
        <c:axId val="888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3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78.95</c:v>
                </c:pt>
                <c:pt idx="1">
                  <c:v>64.13</c:v>
                </c:pt>
                <c:pt idx="2">
                  <c:v>53.2</c:v>
                </c:pt>
                <c:pt idx="3">
                  <c:v>63.2</c:v>
                </c:pt>
                <c:pt idx="4">
                  <c:v>57.44</c:v>
                </c:pt>
              </c:numCache>
            </c:numRef>
          </c:val>
        </c:ser>
        <c:dLbls>
          <c:showLegendKey val="0"/>
          <c:showVal val="0"/>
          <c:showCatName val="0"/>
          <c:showSerName val="0"/>
          <c:showPercent val="0"/>
          <c:showBubbleSize val="0"/>
        </c:dLbls>
        <c:gapWidth val="150"/>
        <c:axId val="81462016"/>
        <c:axId val="8146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38.049999999999997</c:v>
                </c:pt>
                <c:pt idx="1">
                  <c:v>35.909999999999997</c:v>
                </c:pt>
                <c:pt idx="2">
                  <c:v>37.92</c:v>
                </c:pt>
                <c:pt idx="3">
                  <c:v>35.049999999999997</c:v>
                </c:pt>
                <c:pt idx="4">
                  <c:v>33.86</c:v>
                </c:pt>
              </c:numCache>
            </c:numRef>
          </c:val>
          <c:smooth val="0"/>
        </c:ser>
        <c:dLbls>
          <c:showLegendKey val="0"/>
          <c:showVal val="0"/>
          <c:showCatName val="0"/>
          <c:showSerName val="0"/>
          <c:showPercent val="0"/>
          <c:showBubbleSize val="0"/>
        </c:dLbls>
        <c:marker val="1"/>
        <c:smooth val="0"/>
        <c:axId val="81462016"/>
        <c:axId val="81463936"/>
      </c:lineChart>
      <c:dateAx>
        <c:axId val="81462016"/>
        <c:scaling>
          <c:orientation val="minMax"/>
        </c:scaling>
        <c:delete val="1"/>
        <c:axPos val="b"/>
        <c:numFmt formatCode="ge" sourceLinked="1"/>
        <c:majorTickMark val="none"/>
        <c:minorTickMark val="none"/>
        <c:tickLblPos val="none"/>
        <c:crossAx val="81463936"/>
        <c:crosses val="autoZero"/>
        <c:auto val="1"/>
        <c:lblOffset val="100"/>
        <c:baseTimeUnit val="years"/>
      </c:dateAx>
      <c:valAx>
        <c:axId val="8146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6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236.69</c:v>
                </c:pt>
                <c:pt idx="1">
                  <c:v>284.92</c:v>
                </c:pt>
                <c:pt idx="2">
                  <c:v>346.68</c:v>
                </c:pt>
                <c:pt idx="3">
                  <c:v>305.51</c:v>
                </c:pt>
                <c:pt idx="4">
                  <c:v>339.34</c:v>
                </c:pt>
              </c:numCache>
            </c:numRef>
          </c:val>
        </c:ser>
        <c:dLbls>
          <c:showLegendKey val="0"/>
          <c:showVal val="0"/>
          <c:showCatName val="0"/>
          <c:showSerName val="0"/>
          <c:showPercent val="0"/>
          <c:showBubbleSize val="0"/>
        </c:dLbls>
        <c:gapWidth val="150"/>
        <c:axId val="81494016"/>
        <c:axId val="8149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438.41</c:v>
                </c:pt>
                <c:pt idx="1">
                  <c:v>459.38</c:v>
                </c:pt>
                <c:pt idx="2">
                  <c:v>438.71</c:v>
                </c:pt>
                <c:pt idx="3">
                  <c:v>463.38</c:v>
                </c:pt>
                <c:pt idx="4">
                  <c:v>510.15</c:v>
                </c:pt>
              </c:numCache>
            </c:numRef>
          </c:val>
          <c:smooth val="0"/>
        </c:ser>
        <c:dLbls>
          <c:showLegendKey val="0"/>
          <c:showVal val="0"/>
          <c:showCatName val="0"/>
          <c:showSerName val="0"/>
          <c:showPercent val="0"/>
          <c:showBubbleSize val="0"/>
        </c:dLbls>
        <c:marker val="1"/>
        <c:smooth val="0"/>
        <c:axId val="81494016"/>
        <c:axId val="81495936"/>
      </c:lineChart>
      <c:dateAx>
        <c:axId val="81494016"/>
        <c:scaling>
          <c:orientation val="minMax"/>
        </c:scaling>
        <c:delete val="1"/>
        <c:axPos val="b"/>
        <c:numFmt formatCode="ge" sourceLinked="1"/>
        <c:majorTickMark val="none"/>
        <c:minorTickMark val="none"/>
        <c:tickLblPos val="none"/>
        <c:crossAx val="81495936"/>
        <c:crosses val="autoZero"/>
        <c:auto val="1"/>
        <c:lblOffset val="100"/>
        <c:baseTimeUnit val="years"/>
      </c:dateAx>
      <c:valAx>
        <c:axId val="8149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9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8" sqref="B8:H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和歌山市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H3</v>
      </c>
      <c r="X8" s="46"/>
      <c r="Y8" s="46"/>
      <c r="Z8" s="46"/>
      <c r="AA8" s="46"/>
      <c r="AB8" s="46"/>
      <c r="AC8" s="46"/>
      <c r="AD8" s="3"/>
      <c r="AE8" s="3"/>
      <c r="AF8" s="3"/>
      <c r="AG8" s="3"/>
      <c r="AH8" s="3"/>
      <c r="AI8" s="3"/>
      <c r="AJ8" s="3"/>
      <c r="AK8" s="3"/>
      <c r="AL8" s="47">
        <f>データ!R6</f>
        <v>377208</v>
      </c>
      <c r="AM8" s="47"/>
      <c r="AN8" s="47"/>
      <c r="AO8" s="47"/>
      <c r="AP8" s="47"/>
      <c r="AQ8" s="47"/>
      <c r="AR8" s="47"/>
      <c r="AS8" s="47"/>
      <c r="AT8" s="43">
        <f>データ!S6</f>
        <v>208.84</v>
      </c>
      <c r="AU8" s="43"/>
      <c r="AV8" s="43"/>
      <c r="AW8" s="43"/>
      <c r="AX8" s="43"/>
      <c r="AY8" s="43"/>
      <c r="AZ8" s="43"/>
      <c r="BA8" s="43"/>
      <c r="BB8" s="43">
        <f>データ!T6</f>
        <v>1806.21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0.73</v>
      </c>
      <c r="Q10" s="43"/>
      <c r="R10" s="43"/>
      <c r="S10" s="43"/>
      <c r="T10" s="43"/>
      <c r="U10" s="43"/>
      <c r="V10" s="43"/>
      <c r="W10" s="43">
        <f>データ!P6</f>
        <v>100</v>
      </c>
      <c r="X10" s="43"/>
      <c r="Y10" s="43"/>
      <c r="Z10" s="43"/>
      <c r="AA10" s="43"/>
      <c r="AB10" s="43"/>
      <c r="AC10" s="43"/>
      <c r="AD10" s="47">
        <f>データ!Q6</f>
        <v>4082</v>
      </c>
      <c r="AE10" s="47"/>
      <c r="AF10" s="47"/>
      <c r="AG10" s="47"/>
      <c r="AH10" s="47"/>
      <c r="AI10" s="47"/>
      <c r="AJ10" s="47"/>
      <c r="AK10" s="2"/>
      <c r="AL10" s="47">
        <f>データ!U6</f>
        <v>2750</v>
      </c>
      <c r="AM10" s="47"/>
      <c r="AN10" s="47"/>
      <c r="AO10" s="47"/>
      <c r="AP10" s="47"/>
      <c r="AQ10" s="47"/>
      <c r="AR10" s="47"/>
      <c r="AS10" s="47"/>
      <c r="AT10" s="43">
        <f>データ!V6</f>
        <v>0.36</v>
      </c>
      <c r="AU10" s="43"/>
      <c r="AV10" s="43"/>
      <c r="AW10" s="43"/>
      <c r="AX10" s="43"/>
      <c r="AY10" s="43"/>
      <c r="AZ10" s="43"/>
      <c r="BA10" s="43"/>
      <c r="BB10" s="43">
        <f>データ!W6</f>
        <v>7638.89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302015</v>
      </c>
      <c r="D6" s="31">
        <f t="shared" si="3"/>
        <v>47</v>
      </c>
      <c r="E6" s="31">
        <f t="shared" si="3"/>
        <v>17</v>
      </c>
      <c r="F6" s="31">
        <f t="shared" si="3"/>
        <v>6</v>
      </c>
      <c r="G6" s="31">
        <f t="shared" si="3"/>
        <v>0</v>
      </c>
      <c r="H6" s="31" t="str">
        <f t="shared" si="3"/>
        <v>和歌山県　和歌山市</v>
      </c>
      <c r="I6" s="31" t="str">
        <f t="shared" si="3"/>
        <v>法非適用</v>
      </c>
      <c r="J6" s="31" t="str">
        <f t="shared" si="3"/>
        <v>下水道事業</v>
      </c>
      <c r="K6" s="31" t="str">
        <f t="shared" si="3"/>
        <v>漁業集落排水</v>
      </c>
      <c r="L6" s="31" t="str">
        <f t="shared" si="3"/>
        <v>H3</v>
      </c>
      <c r="M6" s="32" t="str">
        <f t="shared" si="3"/>
        <v>-</v>
      </c>
      <c r="N6" s="32" t="str">
        <f t="shared" si="3"/>
        <v>該当数値なし</v>
      </c>
      <c r="O6" s="32">
        <f t="shared" si="3"/>
        <v>0.73</v>
      </c>
      <c r="P6" s="32">
        <f t="shared" si="3"/>
        <v>100</v>
      </c>
      <c r="Q6" s="32">
        <f t="shared" si="3"/>
        <v>4082</v>
      </c>
      <c r="R6" s="32">
        <f t="shared" si="3"/>
        <v>377208</v>
      </c>
      <c r="S6" s="32">
        <f t="shared" si="3"/>
        <v>208.84</v>
      </c>
      <c r="T6" s="32">
        <f t="shared" si="3"/>
        <v>1806.21</v>
      </c>
      <c r="U6" s="32">
        <f t="shared" si="3"/>
        <v>2750</v>
      </c>
      <c r="V6" s="32">
        <f t="shared" si="3"/>
        <v>0.36</v>
      </c>
      <c r="W6" s="32">
        <f t="shared" si="3"/>
        <v>7638.89</v>
      </c>
      <c r="X6" s="33">
        <f>IF(X7="",NA(),X7)</f>
        <v>87.49</v>
      </c>
      <c r="Y6" s="33">
        <f t="shared" ref="Y6:AG6" si="4">IF(Y7="",NA(),Y7)</f>
        <v>80.180000000000007</v>
      </c>
      <c r="Z6" s="33">
        <f t="shared" si="4"/>
        <v>72.86</v>
      </c>
      <c r="AA6" s="33">
        <f t="shared" si="4"/>
        <v>80.930000000000007</v>
      </c>
      <c r="AB6" s="33">
        <f t="shared" si="4"/>
        <v>76.94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3">
        <f t="shared" si="7"/>
        <v>103.56</v>
      </c>
      <c r="BI6" s="32">
        <f t="shared" si="7"/>
        <v>0</v>
      </c>
      <c r="BJ6" s="33">
        <f t="shared" si="7"/>
        <v>1546.01</v>
      </c>
      <c r="BK6" s="33">
        <f t="shared" si="7"/>
        <v>1723.1</v>
      </c>
      <c r="BL6" s="33">
        <f t="shared" si="7"/>
        <v>1665.33</v>
      </c>
      <c r="BM6" s="33">
        <f t="shared" si="7"/>
        <v>1716.47</v>
      </c>
      <c r="BN6" s="33">
        <f t="shared" si="7"/>
        <v>1741.94</v>
      </c>
      <c r="BO6" s="32" t="str">
        <f>IF(BO7="","",IF(BO7="-","【-】","【"&amp;SUBSTITUTE(TEXT(BO7,"#,##0.00"),"-","△")&amp;"】"))</f>
        <v>【1,078.58】</v>
      </c>
      <c r="BP6" s="33">
        <f>IF(BP7="",NA(),BP7)</f>
        <v>78.95</v>
      </c>
      <c r="BQ6" s="33">
        <f t="shared" ref="BQ6:BY6" si="8">IF(BQ7="",NA(),BQ7)</f>
        <v>64.13</v>
      </c>
      <c r="BR6" s="33">
        <f t="shared" si="8"/>
        <v>53.2</v>
      </c>
      <c r="BS6" s="33">
        <f t="shared" si="8"/>
        <v>63.2</v>
      </c>
      <c r="BT6" s="33">
        <f t="shared" si="8"/>
        <v>57.44</v>
      </c>
      <c r="BU6" s="33">
        <f t="shared" si="8"/>
        <v>38.049999999999997</v>
      </c>
      <c r="BV6" s="33">
        <f t="shared" si="8"/>
        <v>35.909999999999997</v>
      </c>
      <c r="BW6" s="33">
        <f t="shared" si="8"/>
        <v>37.92</v>
      </c>
      <c r="BX6" s="33">
        <f t="shared" si="8"/>
        <v>35.049999999999997</v>
      </c>
      <c r="BY6" s="33">
        <f t="shared" si="8"/>
        <v>33.86</v>
      </c>
      <c r="BZ6" s="32" t="str">
        <f>IF(BZ7="","",IF(BZ7="-","【-】","【"&amp;SUBSTITUTE(TEXT(BZ7,"#,##0.00"),"-","△")&amp;"】"))</f>
        <v>【40.39】</v>
      </c>
      <c r="CA6" s="33">
        <f>IF(CA7="",NA(),CA7)</f>
        <v>236.69</v>
      </c>
      <c r="CB6" s="33">
        <f t="shared" ref="CB6:CJ6" si="9">IF(CB7="",NA(),CB7)</f>
        <v>284.92</v>
      </c>
      <c r="CC6" s="33">
        <f t="shared" si="9"/>
        <v>346.68</v>
      </c>
      <c r="CD6" s="33">
        <f t="shared" si="9"/>
        <v>305.51</v>
      </c>
      <c r="CE6" s="33">
        <f t="shared" si="9"/>
        <v>339.34</v>
      </c>
      <c r="CF6" s="33">
        <f t="shared" si="9"/>
        <v>438.41</v>
      </c>
      <c r="CG6" s="33">
        <f t="shared" si="9"/>
        <v>459.38</v>
      </c>
      <c r="CH6" s="33">
        <f t="shared" si="9"/>
        <v>438.71</v>
      </c>
      <c r="CI6" s="33">
        <f t="shared" si="9"/>
        <v>463.38</v>
      </c>
      <c r="CJ6" s="33">
        <f t="shared" si="9"/>
        <v>510.15</v>
      </c>
      <c r="CK6" s="32" t="str">
        <f>IF(CK7="","",IF(CK7="-","【-】","【"&amp;SUBSTITUTE(TEXT(CK7,"#,##0.00"),"-","△")&amp;"】"))</f>
        <v>【419.50】</v>
      </c>
      <c r="CL6" s="33">
        <f>IF(CL7="",NA(),CL7)</f>
        <v>34.700000000000003</v>
      </c>
      <c r="CM6" s="33">
        <f t="shared" ref="CM6:CU6" si="10">IF(CM7="",NA(),CM7)</f>
        <v>37.380000000000003</v>
      </c>
      <c r="CN6" s="33">
        <f t="shared" si="10"/>
        <v>37.619999999999997</v>
      </c>
      <c r="CO6" s="33">
        <f t="shared" si="10"/>
        <v>36.119999999999997</v>
      </c>
      <c r="CP6" s="33">
        <f t="shared" si="10"/>
        <v>36.36</v>
      </c>
      <c r="CQ6" s="33">
        <f t="shared" si="10"/>
        <v>31.9</v>
      </c>
      <c r="CR6" s="33">
        <f t="shared" si="10"/>
        <v>32.04</v>
      </c>
      <c r="CS6" s="33">
        <f t="shared" si="10"/>
        <v>33.81</v>
      </c>
      <c r="CT6" s="33">
        <f t="shared" si="10"/>
        <v>31.37</v>
      </c>
      <c r="CU6" s="33">
        <f t="shared" si="10"/>
        <v>29.86</v>
      </c>
      <c r="CV6" s="32" t="str">
        <f>IF(CV7="","",IF(CV7="-","【-】","【"&amp;SUBSTITUTE(TEXT(CV7,"#,##0.00"),"-","△")&amp;"】"))</f>
        <v>【35.64】</v>
      </c>
      <c r="CW6" s="33">
        <f>IF(CW7="",NA(),CW7)</f>
        <v>61.28</v>
      </c>
      <c r="CX6" s="33">
        <f t="shared" ref="CX6:DF6" si="11">IF(CX7="",NA(),CX7)</f>
        <v>63.66</v>
      </c>
      <c r="CY6" s="33">
        <f t="shared" si="11"/>
        <v>64.39</v>
      </c>
      <c r="CZ6" s="33">
        <f t="shared" si="11"/>
        <v>65.19</v>
      </c>
      <c r="DA6" s="33">
        <f t="shared" si="11"/>
        <v>64.91</v>
      </c>
      <c r="DB6" s="33">
        <f t="shared" si="11"/>
        <v>69.69</v>
      </c>
      <c r="DC6" s="33">
        <f t="shared" si="11"/>
        <v>68.86</v>
      </c>
      <c r="DD6" s="33">
        <f t="shared" si="11"/>
        <v>68.7</v>
      </c>
      <c r="DE6" s="33">
        <f t="shared" si="11"/>
        <v>67.38</v>
      </c>
      <c r="DF6" s="33">
        <f t="shared" si="11"/>
        <v>65.95</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0.26</v>
      </c>
      <c r="EJ6" s="33">
        <f t="shared" si="14"/>
        <v>0.4</v>
      </c>
      <c r="EK6" s="33">
        <f t="shared" si="14"/>
        <v>0.36</v>
      </c>
      <c r="EL6" s="33">
        <f t="shared" si="14"/>
        <v>0.25</v>
      </c>
      <c r="EM6" s="33">
        <f t="shared" si="14"/>
        <v>0.31</v>
      </c>
      <c r="EN6" s="32" t="str">
        <f>IF(EN7="","",IF(EN7="-","【-】","【"&amp;SUBSTITUTE(TEXT(EN7,"#,##0.00"),"-","△")&amp;"】"))</f>
        <v>【0.14】</v>
      </c>
    </row>
    <row r="7" spans="1:144" s="34" customFormat="1">
      <c r="A7" s="26"/>
      <c r="B7" s="35">
        <v>2014</v>
      </c>
      <c r="C7" s="35">
        <v>302015</v>
      </c>
      <c r="D7" s="35">
        <v>47</v>
      </c>
      <c r="E7" s="35">
        <v>17</v>
      </c>
      <c r="F7" s="35">
        <v>6</v>
      </c>
      <c r="G7" s="35">
        <v>0</v>
      </c>
      <c r="H7" s="35" t="s">
        <v>95</v>
      </c>
      <c r="I7" s="35" t="s">
        <v>96</v>
      </c>
      <c r="J7" s="35" t="s">
        <v>97</v>
      </c>
      <c r="K7" s="35" t="s">
        <v>98</v>
      </c>
      <c r="L7" s="35" t="s">
        <v>99</v>
      </c>
      <c r="M7" s="36" t="s">
        <v>100</v>
      </c>
      <c r="N7" s="36" t="s">
        <v>101</v>
      </c>
      <c r="O7" s="36">
        <v>0.73</v>
      </c>
      <c r="P7" s="36">
        <v>100</v>
      </c>
      <c r="Q7" s="36">
        <v>4082</v>
      </c>
      <c r="R7" s="36">
        <v>377208</v>
      </c>
      <c r="S7" s="36">
        <v>208.84</v>
      </c>
      <c r="T7" s="36">
        <v>1806.21</v>
      </c>
      <c r="U7" s="36">
        <v>2750</v>
      </c>
      <c r="V7" s="36">
        <v>0.36</v>
      </c>
      <c r="W7" s="36">
        <v>7638.89</v>
      </c>
      <c r="X7" s="36">
        <v>87.49</v>
      </c>
      <c r="Y7" s="36">
        <v>80.180000000000007</v>
      </c>
      <c r="Z7" s="36">
        <v>72.86</v>
      </c>
      <c r="AA7" s="36">
        <v>80.930000000000007</v>
      </c>
      <c r="AB7" s="36">
        <v>76.94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103.56</v>
      </c>
      <c r="BI7" s="36">
        <v>0</v>
      </c>
      <c r="BJ7" s="36">
        <v>1546.01</v>
      </c>
      <c r="BK7" s="36">
        <v>1723.1</v>
      </c>
      <c r="BL7" s="36">
        <v>1665.33</v>
      </c>
      <c r="BM7" s="36">
        <v>1716.47</v>
      </c>
      <c r="BN7" s="36">
        <v>1741.94</v>
      </c>
      <c r="BO7" s="36">
        <v>1078.58</v>
      </c>
      <c r="BP7" s="36">
        <v>78.95</v>
      </c>
      <c r="BQ7" s="36">
        <v>64.13</v>
      </c>
      <c r="BR7" s="36">
        <v>53.2</v>
      </c>
      <c r="BS7" s="36">
        <v>63.2</v>
      </c>
      <c r="BT7" s="36">
        <v>57.44</v>
      </c>
      <c r="BU7" s="36">
        <v>38.049999999999997</v>
      </c>
      <c r="BV7" s="36">
        <v>35.909999999999997</v>
      </c>
      <c r="BW7" s="36">
        <v>37.92</v>
      </c>
      <c r="BX7" s="36">
        <v>35.049999999999997</v>
      </c>
      <c r="BY7" s="36">
        <v>33.86</v>
      </c>
      <c r="BZ7" s="36">
        <v>40.39</v>
      </c>
      <c r="CA7" s="36">
        <v>236.69</v>
      </c>
      <c r="CB7" s="36">
        <v>284.92</v>
      </c>
      <c r="CC7" s="36">
        <v>346.68</v>
      </c>
      <c r="CD7" s="36">
        <v>305.51</v>
      </c>
      <c r="CE7" s="36">
        <v>339.34</v>
      </c>
      <c r="CF7" s="36">
        <v>438.41</v>
      </c>
      <c r="CG7" s="36">
        <v>459.38</v>
      </c>
      <c r="CH7" s="36">
        <v>438.71</v>
      </c>
      <c r="CI7" s="36">
        <v>463.38</v>
      </c>
      <c r="CJ7" s="36">
        <v>510.15</v>
      </c>
      <c r="CK7" s="36">
        <v>419.5</v>
      </c>
      <c r="CL7" s="36">
        <v>34.700000000000003</v>
      </c>
      <c r="CM7" s="36">
        <v>37.380000000000003</v>
      </c>
      <c r="CN7" s="36">
        <v>37.619999999999997</v>
      </c>
      <c r="CO7" s="36">
        <v>36.119999999999997</v>
      </c>
      <c r="CP7" s="36">
        <v>36.36</v>
      </c>
      <c r="CQ7" s="36">
        <v>31.9</v>
      </c>
      <c r="CR7" s="36">
        <v>32.04</v>
      </c>
      <c r="CS7" s="36">
        <v>33.81</v>
      </c>
      <c r="CT7" s="36">
        <v>31.37</v>
      </c>
      <c r="CU7" s="36">
        <v>29.86</v>
      </c>
      <c r="CV7" s="36">
        <v>35.64</v>
      </c>
      <c r="CW7" s="36">
        <v>61.28</v>
      </c>
      <c r="CX7" s="36">
        <v>63.66</v>
      </c>
      <c r="CY7" s="36">
        <v>64.39</v>
      </c>
      <c r="CZ7" s="36">
        <v>65.19</v>
      </c>
      <c r="DA7" s="36">
        <v>64.91</v>
      </c>
      <c r="DB7" s="36">
        <v>69.69</v>
      </c>
      <c r="DC7" s="36">
        <v>68.86</v>
      </c>
      <c r="DD7" s="36">
        <v>68.7</v>
      </c>
      <c r="DE7" s="36">
        <v>67.38</v>
      </c>
      <c r="DF7" s="36">
        <v>65.95</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0.26</v>
      </c>
      <c r="EJ7" s="36">
        <v>0.4</v>
      </c>
      <c r="EK7" s="36">
        <v>0.36</v>
      </c>
      <c r="EL7" s="36">
        <v>0.25</v>
      </c>
      <c r="EM7" s="36">
        <v>0.31</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dcterms:created xsi:type="dcterms:W3CDTF">2016-02-03T09:20:45Z</dcterms:created>
  <dcterms:modified xsi:type="dcterms:W3CDTF">2016-02-23T05:40:52Z</dcterms:modified>
  <cp:category/>
</cp:coreProperties>
</file>