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AM36" i="9"/>
  <c r="C36" i="9"/>
  <c r="CO35" i="9"/>
  <c r="BW35" i="9"/>
  <c r="BE35" i="9"/>
  <c r="AM35" i="9"/>
  <c r="CO34" i="9"/>
  <c r="BW34" i="9"/>
  <c r="AM34" i="9"/>
  <c r="C34" i="9"/>
  <c r="C35" i="9" s="1"/>
  <c r="BE34" i="9" l="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<sst xmlns="http://schemas.openxmlformats.org/spreadsheetml/2006/main" count="1036" uniqueCount="541">
  <si>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</si>
  <si>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</si>
  <si>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</si>
  <si>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</si>
  <si>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</si>
  <si>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</si>
  <si>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</si>
  <si>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</si>
  <si>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</si>
  <si>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</si>
  <si>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</si>
  <si>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</si>
  <si>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</si>
  <si>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</si>
  <si>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</si>
  <si>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</si>
  <si>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</si>
  <si>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</si>
  <si>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</si>
  <si>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</si>
  <si>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</si>
  <si>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</si>
  <si>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</si>
  <si>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</si>
  <si>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</si>
  <si>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</si>
  <si>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</si>
  <si>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</si>
  <si>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</si>
  <si>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</si>
  <si>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</si>
  <si>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</si>
  <si>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</si>
  <si>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</si>
  <si>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</si>
  <si>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</si>
  <si>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</si>
  <si>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</si>
  <si>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</si>
  <si>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</si>
  <si>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</si>
  <si>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</si>
  <si>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</si>
  <si>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</si>
  <si>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</si>
  <si>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</si>
  <si>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</si>
  <si>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</si>
  <si>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</si>
  <si>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</si>
  <si>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</si>
  <si>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</si>
  <si>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</si>
  <si>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</si>
  <si>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</si>
  <si>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</si>
  <si>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</si>
  <si>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</si>
  <si>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</si>
  <si>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</si>
  <si>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</si>
  <si>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</si>
  <si>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</si>
  <si>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</si>
  <si>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</si>
  <si>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</si>
  <si>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</si>
  <si>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</si>
  <si>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</si>
  <si>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</si>
  <si>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</si>
  <si>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</si>
  <si>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</si>
  <si>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</si>
  <si>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</si>
  <si>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</si>
  <si>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</si>
  <si>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</si>
  <si>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</si>
  <si>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</si>
  <si>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</si>
  <si>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</si>
  <si>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古座川町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</si>
  <si>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</si>
  <si>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</si>
  <si>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</si>
  <si>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</si>
  <si>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</si>
  <si>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</si>
  <si>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</si>
  <si>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</si>
  <si>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</si>
  <si>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</si>
  <si>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</si>
  <si>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</si>
  <si>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</si>
  <si>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</si>
  <si>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</si>
  <si>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</si>
  <si>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</si>
  <si>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</si>
  <si>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</si>
  <si>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</si>
  <si>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</si>
  <si>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</si>
  <si>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</si>
  <si>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</si>
  <si>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</si>
  <si>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</si>
  <si>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</si>
  <si>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</si>
  <si>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</si>
  <si>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</si>
  <si>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</si>
  <si>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</si>
  <si>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</si>
  <si>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</si>
  <si>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</si>
  <si>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</si>
  <si>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</si>
  <si>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</si>
  <si>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</si>
  <si>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</si>
  <si>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</si>
  <si>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</si>
  <si>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</si>
  <si>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</si>
  <si>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</si>
  <si>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</si>
  <si>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</si>
  <si>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</si>
  <si>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</si>
  <si>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</si>
  <si>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</si>
  <si>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</si>
  <si>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</si>
  <si>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</si>
  <si>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</si>
  <si>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</si>
  <si>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</si>
  <si>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</si>
  <si>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</si>
  <si>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</si>
  <si>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</si>
  <si>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</si>
  <si>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</si>
  <si>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</si>
  <si>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</si>
  <si>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</si>
  <si>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</si>
  <si>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</si>
  <si>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</si>
  <si>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</si>
  <si>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</si>
  <si>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</si>
  <si>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</si>
  <si>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</si>
  <si>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</si>
  <si>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</si>
  <si>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</si>
  <si>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</si>
  <si>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</si>
  <si>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</si>
  <si>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</si>
  <si>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</si>
  <si>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</si>
  <si>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</si>
  <si>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</si>
  <si>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</si>
  <si>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</si>
  <si>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</si>
  <si>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</si>
  <si>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</si>
  <si>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</si>
  <si>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</si>
  <si>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</si>
  <si>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</si>
  <si>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</si>
  <si>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</si>
  <si>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</si>
  <si>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</si>
  <si>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</si>
  <si>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</si>
  <si>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</si>
  <si>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</si>
  <si>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</si>
  <si>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</si>
  <si>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</si>
  <si>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</si>
  <si>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</si>
  <si>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</si>
  <si>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</si>
  <si>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</si>
  <si>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</si>
  <si>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</si>
  <si>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和歌山県古座川町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</si>
  <si>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</si>
  <si>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</si>
  <si>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</si>
  <si>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</si>
  <si>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</si>
  <si>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</si>
  <si>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</si>
  <si>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</si>
  <si>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</si>
  <si>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</si>
  <si>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</si>
  <si>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</si>
  <si>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</si>
  <si>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</si>
  <si>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</si>
  <si>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</si>
  <si>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</si>
  <si>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</si>
  <si>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</si>
  <si>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</si>
  <si>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</si>
  <si>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</si>
  <si>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</si>
  <si>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</si>
  <si>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</si>
  <si>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</si>
  <si>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</si>
  <si>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</si>
  <si>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</si>
  <si>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</si>
  <si>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</si>
  <si>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</si>
  <si>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</si>
  <si>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</si>
  <si>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</si>
  <si>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</si>
  <si>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</si>
  <si>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</si>
  <si>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</si>
  <si>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</si>
  <si>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</si>
  <si>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</si>
  <si>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</si>
  <si>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</si>
  <si>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</si>
  <si>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</si>
  <si>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</si>
  <si>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</si>
  <si>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</si>
  <si>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</si>
  <si>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</si>
  <si>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</si>
  <si>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</si>
  <si>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</si>
  <si>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</si>
  <si>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</si>
  <si>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</si>
  <si>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</si>
  <si>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</si>
  <si>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</si>
  <si>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</si>
  <si>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</si>
  <si>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</si>
  <si>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</si>
  <si>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</si>
  <si>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</si>
  <si>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</si>
  <si>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</si>
  <si>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</si>
  <si>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</si>
  <si>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</si>
  <si>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</si>
  <si>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</si>
  <si>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</si>
  <si>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</si>
  <si>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</si>
  <si>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</si>
  <si>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</si>
  <si>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</si>
  <si>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</si>
  <si>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</si>
  <si>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</si>
  <si>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</si>
  <si>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</si>
  <si>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</si>
  <si>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</si>
  <si>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</si>
  <si>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</si>
  <si>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</si>
  <si>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</si>
  <si>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</si>
  <si>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</si>
  <si>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</si>
  <si>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</si>
  <si>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</si>
  <si>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</si>
  <si>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</si>
  <si>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</si>
  <si>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</si>
  <si>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</si>
  <si>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</si>
  <si>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</si>
  <si>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</si>
  <si>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</si>
  <si>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</si>
  <si>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</si>
  <si>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</si>
  <si>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</si>
  <si>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</si>
  <si>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</si>
  <si>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</si>
  <si>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</si>
  <si>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</si>
  <si>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</si>
  <si>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その他</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</si>
  <si>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</si>
  <si>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</si>
  <si>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</si>
  <si>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</si>
  <si>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</si>
  <si>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</si>
  <si>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</si>
  <si>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</si>
  <si>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</si>
  <si>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</si>
  <si>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</si>
  <si>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</si>
  <si>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</si>
  <si>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</si>
  <si>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</si>
  <si>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</si>
  <si>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</si>
  <si>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</si>
  <si>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</si>
  <si>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</si>
  <si>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</si>
  <si>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</si>
  <si>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</si>
  <si>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</si>
  <si>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</si>
  <si>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</si>
  <si>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</si>
  <si>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</si>
  <si>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</si>
  <si>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</si>
  <si>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</si>
  <si>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</si>
  <si>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和歌山県古座川町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</si>
  <si>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</si>
  <si>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</si>
  <si>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</si>
  <si>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</si>
  <si>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</si>
  <si>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</si>
  <si>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</si>
  <si>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</si>
  <si>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</si>
  <si>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</si>
  <si>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</si>
  <si>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</si>
  <si>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</si>
  <si>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</si>
  <si>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</si>
  <si>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</si>
  <si>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</si>
  <si>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</si>
  <si>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</si>
  <si>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</si>
  <si>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</si>
  <si>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</si>
  <si>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</si>
  <si>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</si>
  <si>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</si>
  <si>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</si>
  <si>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</si>
  <si>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</si>
  <si>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</si>
  <si>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</si>
  <si>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</si>
  <si>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</si>
  <si>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</si>
  <si>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</si>
  <si>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</si>
  <si>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国民健康保険七川診療所特別会計</t>
    <phoneticPr fontId="5"/>
  </si>
  <si>
    <t>国民健康保険明神診療所特別会計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</si>
  <si>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</si>
  <si>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</si>
  <si>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</si>
  <si>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</si>
  <si>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</si>
  <si>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</si>
  <si>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</si>
  <si>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</si>
  <si>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</si>
  <si>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</si>
  <si>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</si>
  <si>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</si>
  <si>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</si>
  <si>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</si>
  <si>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</si>
  <si>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</si>
  <si>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</si>
  <si>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</si>
  <si>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</si>
  <si>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</si>
  <si>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</si>
  <si>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</si>
  <si>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</si>
  <si>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</si>
  <si>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</si>
  <si>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</si>
  <si>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</si>
  <si>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</si>
  <si>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</si>
  <si>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</si>
  <si>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</si>
  <si>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</si>
  <si>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</si>
  <si>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</si>
  <si>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</si>
  <si>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</si>
  <si>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</si>
  <si>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</si>
  <si>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</si>
  <si>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</si>
  <si>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</si>
  <si>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</si>
  <si>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</si>
  <si>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</si>
  <si>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</si>
  <si>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</si>
  <si>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</si>
  <si>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</si>
  <si>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</si>
  <si>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</si>
  <si>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</si>
  <si>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</si>
  <si>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</si>
  <si>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</si>
  <si>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</si>
  <si>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</si>
  <si>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</si>
  <si>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</si>
  <si>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</si>
  <si>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</si>
  <si>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</si>
  <si>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</si>
  <si>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</si>
  <si>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</si>
  <si>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</si>
  <si>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</si>
  <si>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</si>
  <si>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</si>
  <si>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</si>
  <si>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</si>
  <si>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</si>
  <si>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</si>
  <si>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</si>
  <si>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</si>
  <si>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</si>
  <si>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</si>
  <si>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</si>
  <si>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</si>
  <si>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</si>
  <si>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</si>
  <si>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</si>
  <si>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</si>
  <si>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</si>
  <si>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</si>
  <si>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</si>
  <si>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</si>
  <si>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</si>
  <si>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</si>
  <si>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</si>
  <si>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</si>
  <si>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</si>
  <si>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</si>
  <si>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</si>
  <si>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</si>
  <si>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</si>
  <si>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</si>
  <si>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</si>
  <si>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</si>
  <si>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</si>
  <si>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</si>
  <si>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</si>
  <si>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</si>
  <si>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</si>
  <si>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</si>
  <si>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</si>
  <si>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</si>
  <si>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</si>
  <si>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</si>
  <si>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</si>
  <si>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</si>
  <si>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</si>
  <si>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</si>
  <si>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</si>
  <si>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</si>
  <si>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</si>
  <si>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</si>
  <si>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</si>
  <si>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</si>
  <si>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</si>
  <si>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</si>
  <si>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</si>
  <si>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</si>
  <si>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</si>
  <si>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</si>
  <si>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</si>
  <si>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</si>
  <si>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</si>
  <si>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</si>
  <si>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</si>
  <si>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</si>
  <si>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</si>
  <si>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</si>
  <si>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</si>
  <si>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</si>
  <si>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</si>
  <si>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</si>
  <si>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</si>
  <si>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7.55</t>
  </si>
  <si>
    <t>一般会計</t>
  </si>
  <si>
    <t>簡易水道事業特別会計</t>
  </si>
  <si>
    <t>国民健康保険特別会計</t>
  </si>
  <si>
    <t>へき地診療所特別会計</t>
  </si>
  <si>
    <t>国民健康保険明神診療所特別会計</t>
  </si>
  <si>
    <t>介護保険特別会計</t>
  </si>
  <si>
    <t>後期高齢者医療特別会計</t>
  </si>
  <si>
    <t>国民健康保険七川診療所特別会計</t>
  </si>
  <si>
    <t>その他会計（赤字）</t>
  </si>
  <si>
    <t>その他会計（黒字）</t>
  </si>
  <si>
    <t>和歌山県市町村総合事務組合</t>
    <rPh sb="0" eb="4">
      <t>ワカヤマケン</t>
    </rPh>
    <rPh sb="4" eb="7">
      <t>シチョウソン</t>
    </rPh>
    <rPh sb="7" eb="9">
      <t>ソウゴウ</t>
    </rPh>
    <rPh sb="9" eb="11">
      <t>ジム</t>
    </rPh>
    <rPh sb="11" eb="13">
      <t>クミアイ</t>
    </rPh>
    <phoneticPr fontId="2"/>
  </si>
  <si>
    <t>串本町古座川町衛生施設事務組合</t>
    <rPh sb="0" eb="3">
      <t>クシモトチョウ</t>
    </rPh>
    <rPh sb="3" eb="7">
      <t>コザガワチョウ</t>
    </rPh>
    <rPh sb="7" eb="9">
      <t>エイセイ</t>
    </rPh>
    <rPh sb="9" eb="11">
      <t>シセツ</t>
    </rPh>
    <rPh sb="11" eb="13">
      <t>ジム</t>
    </rPh>
    <rPh sb="13" eb="15">
      <t>クミアイ</t>
    </rPh>
    <phoneticPr fontId="2"/>
  </si>
  <si>
    <t>紀南学園事務組合</t>
    <rPh sb="0" eb="2">
      <t>キナン</t>
    </rPh>
    <rPh sb="2" eb="4">
      <t>ガクエン</t>
    </rPh>
    <rPh sb="4" eb="6">
      <t>ジム</t>
    </rPh>
    <rPh sb="6" eb="8">
      <t>クミアイ</t>
    </rPh>
    <phoneticPr fontId="2"/>
  </si>
  <si>
    <t>東牟婁郡町村新宮市老人福祉施設事務組合（普通組合）</t>
    <rPh sb="0" eb="4">
      <t>ヒガシムログン</t>
    </rPh>
    <rPh sb="4" eb="6">
      <t>チョウソン</t>
    </rPh>
    <rPh sb="6" eb="9">
      <t>シングウシ</t>
    </rPh>
    <rPh sb="9" eb="11">
      <t>ロウジン</t>
    </rPh>
    <rPh sb="11" eb="13">
      <t>フクシ</t>
    </rPh>
    <rPh sb="13" eb="15">
      <t>シセツ</t>
    </rPh>
    <rPh sb="15" eb="17">
      <t>ジム</t>
    </rPh>
    <rPh sb="17" eb="19">
      <t>クミアイ</t>
    </rPh>
    <rPh sb="20" eb="22">
      <t>フツウ</t>
    </rPh>
    <rPh sb="22" eb="24">
      <t>クミアイ</t>
    </rPh>
    <phoneticPr fontId="2"/>
  </si>
  <si>
    <t>東牟婁郡町村新宮市老人福祉施設事務組合（公営企業会計）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コウエイ</t>
    </rPh>
    <rPh sb="22" eb="24">
      <t>キギョウ</t>
    </rPh>
    <rPh sb="24" eb="26">
      <t>カイケイ</t>
    </rPh>
    <phoneticPr fontId="2"/>
  </si>
  <si>
    <t>新宮周辺広域市町村圏事務組合（普通会計）</t>
    <rPh sb="0" eb="2">
      <t>シングウ</t>
    </rPh>
    <rPh sb="2" eb="4">
      <t>シュウヘン</t>
    </rPh>
    <rPh sb="4" eb="6">
      <t>コウイキ</t>
    </rPh>
    <rPh sb="6" eb="9">
      <t>シチョウソン</t>
    </rPh>
    <rPh sb="9" eb="10">
      <t>ケン</t>
    </rPh>
    <rPh sb="10" eb="12">
      <t>ジム</t>
    </rPh>
    <rPh sb="12" eb="14">
      <t>クミアイ</t>
    </rPh>
    <rPh sb="15" eb="17">
      <t>フツウ</t>
    </rPh>
    <rPh sb="17" eb="19">
      <t>カイケイ</t>
    </rPh>
    <phoneticPr fontId="2"/>
  </si>
  <si>
    <t>新宮周辺広域市町村圏事務組合（公営事業会計）</t>
    <rPh sb="0" eb="2">
      <t>シングウ</t>
    </rPh>
    <rPh sb="2" eb="4">
      <t>シュウヘン</t>
    </rPh>
    <rPh sb="4" eb="6">
      <t>コウイキ</t>
    </rPh>
    <rPh sb="6" eb="9">
      <t>シチョウソン</t>
    </rPh>
    <rPh sb="9" eb="10">
      <t>ケン</t>
    </rPh>
    <rPh sb="10" eb="12">
      <t>ジム</t>
    </rPh>
    <rPh sb="12" eb="14">
      <t>クミアイ</t>
    </rPh>
    <rPh sb="15" eb="17">
      <t>コウエイ</t>
    </rPh>
    <rPh sb="17" eb="19">
      <t>ジギョウ</t>
    </rPh>
    <rPh sb="19" eb="21">
      <t>カイケイ</t>
    </rPh>
    <phoneticPr fontId="2"/>
  </si>
  <si>
    <t>和歌山地方税回収機構</t>
    <rPh sb="0" eb="3">
      <t>ワカヤマ</t>
    </rPh>
    <rPh sb="3" eb="6">
      <t>チホウゼイ</t>
    </rPh>
    <rPh sb="6" eb="8">
      <t>カイシュウ</t>
    </rPh>
    <rPh sb="8" eb="10">
      <t>キコウ</t>
    </rPh>
    <phoneticPr fontId="2"/>
  </si>
  <si>
    <t>和歌山県後期高齢医療連合（普通会計）</t>
    <rPh sb="0" eb="4">
      <t>ワカヤマケン</t>
    </rPh>
    <rPh sb="4" eb="6">
      <t>コウキ</t>
    </rPh>
    <rPh sb="6" eb="8">
      <t>コウレイ</t>
    </rPh>
    <rPh sb="8" eb="10">
      <t>イリョウ</t>
    </rPh>
    <rPh sb="10" eb="12">
      <t>レンゴウ</t>
    </rPh>
    <rPh sb="13" eb="15">
      <t>フツウ</t>
    </rPh>
    <rPh sb="15" eb="17">
      <t>カイケイ</t>
    </rPh>
    <phoneticPr fontId="2"/>
  </si>
  <si>
    <t>和歌山県後期高齢医療連合（特別会計）</t>
    <rPh sb="0" eb="4">
      <t>ワカヤマケン</t>
    </rPh>
    <rPh sb="4" eb="6">
      <t>コウキ</t>
    </rPh>
    <rPh sb="6" eb="8">
      <t>コウレイ</t>
    </rPh>
    <rPh sb="8" eb="10">
      <t>イリョウ</t>
    </rPh>
    <rPh sb="10" eb="12">
      <t>レンゴウ</t>
    </rPh>
    <rPh sb="13" eb="15">
      <t>トクベツ</t>
    </rPh>
    <rPh sb="15" eb="17">
      <t>カイケイ</t>
    </rPh>
    <phoneticPr fontId="2"/>
  </si>
  <si>
    <t>-</t>
    <phoneticPr fontId="2"/>
  </si>
  <si>
    <t>紀南環境広域施設組合</t>
    <rPh sb="0" eb="2">
      <t>キナン</t>
    </rPh>
    <rPh sb="2" eb="4">
      <t>カンキョウ</t>
    </rPh>
    <rPh sb="4" eb="6">
      <t>コウイキ</t>
    </rPh>
    <rPh sb="6" eb="8">
      <t>シセツ</t>
    </rPh>
    <rPh sb="8" eb="10">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</si>
</sst>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291917</c:v>
                </c:pt>
                <c:pt idx="1">
                  <c:v>325581</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247574</c:v>
                </c:pt>
                <c:pt idx="1">
                  <c:v>199603</c:v>
                </c:pt>
                <c:pt idx="2">
                  <c:v>110449</c:v>
                </c:pt>
                <c:pt idx="3">
                  <c:v>109140</c:v>
                </c:pt>
                <c:pt idx="4">
                  <c:v>275157</c:v>
                </c:pt>
              </c:numCache>
            </c:numRef>
          </c:val>
          <c:smooth val="0"/>
        </c:ser>
        <c:dLbls>
          <c:showLegendKey val="0"/>
          <c:showVal val="0"/>
          <c:showCatName val="0"/>
          <c:showSerName val="0"/>
          <c:showPercent val="0"/>
          <c:showBubbleSize val="0"/>
        </c:dLbls>
        <c:marker val="1"/>
        <c:smooth val="0"/>
        <c:axId val="126046592"/>
        <c:axId val="126048128"/>
      </c:lineChart>
      <c:catAx>
        <c:axId val="126046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048128"/>
        <c:crosses val="autoZero"/>
        <c:auto val="1"/>
        <c:lblAlgn val="ctr"/>
        <c:lblOffset val="100"/>
        <c:tickLblSkip val="1"/>
        <c:tickMarkSkip val="1"/>
        <c:noMultiLvlLbl val="0"/>
      </c:catAx>
      <c:valAx>
        <c:axId val="12604812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046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12.92</c:v>
                </c:pt>
                <c:pt idx="1">
                  <c:v>17.88</c:v>
                </c:pt>
                <c:pt idx="2">
                  <c:v>34.86</c:v>
                </c:pt>
                <c:pt idx="3">
                  <c:v>34.01</c:v>
                </c:pt>
                <c:pt idx="4">
                  <c:v>18.77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50.42</c:v>
                </c:pt>
                <c:pt idx="1">
                  <c:v>62.41</c:v>
                </c:pt>
                <c:pt idx="2">
                  <c:v>60.29</c:v>
                </c:pt>
                <c:pt idx="3">
                  <c:v>58.9</c:v>
                </c:pt>
                <c:pt idx="4">
                  <c:v>67.89</c:v>
                </c:pt>
              </c:numCache>
            </c:numRef>
          </c:val>
        </c:ser>
        <c:dLbls>
          <c:showLegendKey val="0"/>
          <c:showVal val="0"/>
          <c:showCatName val="0"/>
          <c:showSerName val="0"/>
          <c:showPercent val="0"/>
          <c:showBubbleSize val="0"/>
        </c:dLbls>
        <c:gapWidth val="250"/>
        <c:overlap val="100"/>
        <c:axId val="128138240"/>
        <c:axId val="128148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5.47</c:v>
                </c:pt>
                <c:pt idx="1">
                  <c:v>19.61</c:v>
                </c:pt>
                <c:pt idx="2">
                  <c:v>11.45</c:v>
                </c:pt>
                <c:pt idx="3">
                  <c:v>0.09</c:v>
                </c:pt>
                <c:pt idx="4">
                  <c:v>-7.55</c:v>
                </c:pt>
              </c:numCache>
            </c:numRef>
          </c:val>
          <c:smooth val="0"/>
        </c:ser>
        <c:dLbls>
          <c:showLegendKey val="0"/>
          <c:showVal val="0"/>
          <c:showCatName val="0"/>
          <c:showSerName val="0"/>
          <c:showPercent val="0"/>
          <c:showBubbleSize val="0"/>
        </c:dLbls>
        <c:marker val="1"/>
        <c:smooth val="0"/>
        <c:axId val="128138240"/>
        <c:axId val="128148608"/>
      </c:lineChart>
      <c:catAx>
        <c:axId val="12813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148608"/>
        <c:crosses val="autoZero"/>
        <c:auto val="1"/>
        <c:lblAlgn val="ctr"/>
        <c:lblOffset val="100"/>
        <c:tickLblSkip val="1"/>
        <c:tickMarkSkip val="1"/>
        <c:noMultiLvlLbl val="0"/>
      </c:catAx>
      <c:valAx>
        <c:axId val="128148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3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0.23</c:v>
                </c:pt>
                <c:pt idx="2">
                  <c:v>#N/A</c:v>
                </c:pt>
                <c:pt idx="3">
                  <c:v>0.28999999999999998</c:v>
                </c:pt>
                <c:pt idx="4">
                  <c:v>#N/A</c:v>
                </c:pt>
                <c:pt idx="5">
                  <c:v>0.16</c:v>
                </c:pt>
                <c:pt idx="6">
                  <c:v>#N/A</c:v>
                </c:pt>
                <c:pt idx="7">
                  <c:v>0.2</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国民健康保険七川診療所特別会計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0.55000000000000004</c:v>
                </c:pt>
                <c:pt idx="2">
                  <c:v>#N/A</c:v>
                </c:pt>
                <c:pt idx="3">
                  <c:v>0.01</c:v>
                </c:pt>
                <c:pt idx="4">
                  <c:v>#N/A</c:v>
                </c:pt>
                <c:pt idx="5">
                  <c:v>0.02</c:v>
                </c:pt>
                <c:pt idx="6">
                  <c:v>#N/A</c:v>
                </c:pt>
                <c:pt idx="7">
                  <c:v>0.01</c:v>
                </c:pt>
                <c:pt idx="8">
                  <c:v>#N/A</c:v>
                </c:pt>
                <c:pt idx="9">
                  <c:v>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0.03</c:v>
                </c:pt>
                <c:pt idx="4">
                  <c:v>#N/A</c:v>
                </c:pt>
                <c:pt idx="5">
                  <c:v>0.03</c:v>
                </c:pt>
                <c:pt idx="6">
                  <c:v>#N/A</c:v>
                </c:pt>
                <c:pt idx="7">
                  <c:v>0.02</c:v>
                </c:pt>
                <c:pt idx="8">
                  <c:v>#N/A</c:v>
                </c:pt>
                <c:pt idx="9">
                  <c:v>0.03</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0.41</c:v>
                </c:pt>
                <c:pt idx="2">
                  <c:v>#N/A</c:v>
                </c:pt>
                <c:pt idx="3">
                  <c:v>0.55000000000000004</c:v>
                </c:pt>
                <c:pt idx="4">
                  <c:v>#N/A</c:v>
                </c:pt>
                <c:pt idx="5">
                  <c:v>0.14000000000000001</c:v>
                </c:pt>
                <c:pt idx="6">
                  <c:v>#N/A</c:v>
                </c:pt>
                <c:pt idx="7">
                  <c:v>0.19</c:v>
                </c:pt>
                <c:pt idx="8">
                  <c:v>#N/A</c:v>
                </c:pt>
                <c:pt idx="9">
                  <c:v>0.05</c:v>
                </c:pt>
              </c:numCache>
            </c:numRef>
          </c:val>
        </c:ser>
        <c:ser>
          <c:idx val="5"/>
          <c:order val="5"/>
          <c:tx>
            <c:strRef>
              <c:f>データシート!$A$32</c:f>
              <c:strCache>
                <c:ptCount val="1"/>
                <c:pt idx="0">
                  <c:v>国民健康保険明神診療所特別会計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0.81</c:v>
                </c:pt>
                <c:pt idx="2">
                  <c:v>#N/A</c:v>
                </c:pt>
                <c:pt idx="3">
                  <c:v>0.59</c:v>
                </c:pt>
                <c:pt idx="4">
                  <c:v>#N/A</c:v>
                </c:pt>
                <c:pt idx="5">
                  <c:v>0.02</c:v>
                </c:pt>
                <c:pt idx="6">
                  <c:v>#N/A</c:v>
                </c:pt>
                <c:pt idx="7">
                  <c:v>0.06</c:v>
                </c:pt>
                <c:pt idx="8">
                  <c:v>#N/A</c:v>
                </c:pt>
                <c:pt idx="9">
                  <c:v>0.12</c:v>
                </c:pt>
              </c:numCache>
            </c:numRef>
          </c:val>
        </c:ser>
        <c:ser>
          <c:idx val="6"/>
          <c:order val="6"/>
          <c:tx>
            <c:strRef>
              <c:f>データシート!$A$33</c:f>
              <c:strCache>
                <c:ptCount val="1"/>
                <c:pt idx="0">
                  <c:v>へき地診療所特別会計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c:v>
                </c:pt>
                <c:pt idx="2">
                  <c:v>#N/A</c:v>
                </c:pt>
                <c:pt idx="3">
                  <c:v>0.11</c:v>
                </c:pt>
                <c:pt idx="4">
                  <c:v>#N/A</c:v>
                </c:pt>
                <c:pt idx="5">
                  <c:v>0.43</c:v>
                </c:pt>
                <c:pt idx="6">
                  <c:v>#N/A</c:v>
                </c:pt>
                <c:pt idx="7">
                  <c:v>0.35</c:v>
                </c:pt>
                <c:pt idx="8">
                  <c:v>#N/A</c:v>
                </c:pt>
                <c:pt idx="9">
                  <c:v>0.27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1.82</c:v>
                </c:pt>
                <c:pt idx="2">
                  <c:v>#N/A</c:v>
                </c:pt>
                <c:pt idx="3">
                  <c:v>0.92</c:v>
                </c:pt>
                <c:pt idx="4">
                  <c:v>#N/A</c:v>
                </c:pt>
                <c:pt idx="5">
                  <c:v>0.1</c:v>
                </c:pt>
                <c:pt idx="6">
                  <c:v>#N/A</c:v>
                </c:pt>
                <c:pt idx="7">
                  <c:v>0.44</c:v>
                </c:pt>
                <c:pt idx="8">
                  <c:v>#N/A</c:v>
                </c:pt>
                <c:pt idx="9">
                  <c:v>0.5</c:v>
                </c:pt>
              </c:numCache>
            </c:numRef>
          </c:val>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0.77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12.61</c:v>
                </c:pt>
                <c:pt idx="2">
                  <c:v>#N/A</c:v>
                </c:pt>
                <c:pt idx="3">
                  <c:v>17.77</c:v>
                </c:pt>
                <c:pt idx="4">
                  <c:v>#N/A</c:v>
                </c:pt>
                <c:pt idx="5">
                  <c:v>34.43</c:v>
                </c:pt>
                <c:pt idx="6">
                  <c:v>#N/A</c:v>
                </c:pt>
                <c:pt idx="7">
                  <c:v>33.67</c:v>
                </c:pt>
                <c:pt idx="8">
                  <c:v>#N/A</c:v>
                </c:pt>
                <c:pt idx="9">
                  <c:v>18.63</c:v>
                </c:pt>
              </c:numCache>
            </c:numRef>
          </c:val>
        </c:ser>
        <c:dLbls>
          <c:showLegendKey val="0"/>
          <c:showVal val="0"/>
          <c:showCatName val="0"/>
          <c:showSerName val="0"/>
          <c:showPercent val="0"/>
          <c:showBubbleSize val="0"/>
        </c:dLbls>
        <c:gapWidth val="150"/>
        <c:overlap val="100"/>
        <c:axId val="116999296"/>
        <c:axId val="117000832"/>
      </c:barChart>
      <c:catAx>
        <c:axId val="11699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000832"/>
        <c:crosses val="autoZero"/>
        <c:auto val="1"/>
        <c:lblAlgn val="ctr"/>
        <c:lblOffset val="100"/>
        <c:tickLblSkip val="1"/>
        <c:tickMarkSkip val="1"/>
        <c:noMultiLvlLbl val="0"/>
      </c:catAx>
      <c:valAx>
        <c:axId val="117000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99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339</c:v>
                </c:pt>
                <c:pt idx="5">
                  <c:v>328</c:v>
                </c:pt>
                <c:pt idx="8">
                  <c:v>305</c:v>
                </c:pt>
                <c:pt idx="11">
                  <c:v>291</c:v>
                </c:pt>
                <c:pt idx="14">
                  <c:v>283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c:v>
                </c:pt>
                <c:pt idx="3">
                  <c:v>12</c:v>
                </c:pt>
                <c:pt idx="6">
                  <c:v>13</c:v>
                </c:pt>
                <c:pt idx="9">
                  <c:v>12</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c:v>
                </c:pt>
                <c:pt idx="3">
                  <c:v>6</c:v>
                </c:pt>
                <c:pt idx="6">
                  <c:v>5</c:v>
                </c:pt>
                <c:pt idx="9">
                  <c:v>6</c:v>
                </c:pt>
                <c:pt idx="12">
                  <c:v>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492</c:v>
                </c:pt>
                <c:pt idx="3">
                  <c:v>473</c:v>
                </c:pt>
                <c:pt idx="6">
                  <c:v>433</c:v>
                </c:pt>
                <c:pt idx="9">
                  <c:v>404</c:v>
                </c:pt>
                <c:pt idx="12">
                  <c:v>384</c:v>
                </c:pt>
              </c:numCache>
            </c:numRef>
          </c:val>
        </c:ser>
        <c:dLbls>
          <c:showLegendKey val="0"/>
          <c:showVal val="0"/>
          <c:showCatName val="0"/>
          <c:showSerName val="0"/>
          <c:showPercent val="0"/>
          <c:showBubbleSize val="0"/>
        </c:dLbls>
        <c:gapWidth val="100"/>
        <c:overlap val="100"/>
        <c:axId val="129806720"/>
        <c:axId val="129808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171</c:v>
                </c:pt>
                <c:pt idx="2">
                  <c:v>#N/A</c:v>
                </c:pt>
                <c:pt idx="3">
                  <c:v>#N/A</c:v>
                </c:pt>
                <c:pt idx="4">
                  <c:v>163</c:v>
                </c:pt>
                <c:pt idx="5">
                  <c:v>#N/A</c:v>
                </c:pt>
                <c:pt idx="6">
                  <c:v>#N/A</c:v>
                </c:pt>
                <c:pt idx="7">
                  <c:v>146</c:v>
                </c:pt>
                <c:pt idx="8">
                  <c:v>#N/A</c:v>
                </c:pt>
                <c:pt idx="9">
                  <c:v>#N/A</c:v>
                </c:pt>
                <c:pt idx="10">
                  <c:v>131</c:v>
                </c:pt>
                <c:pt idx="11">
                  <c:v>#N/A</c:v>
                </c:pt>
                <c:pt idx="12">
                  <c:v>#N/A</c:v>
                </c:pt>
                <c:pt idx="13">
                  <c:v>117</c:v>
                </c:pt>
                <c:pt idx="14">
                  <c:v>#N/A</c:v>
                </c:pt>
              </c:numCache>
            </c:numRef>
          </c:val>
          <c:smooth val="0"/>
        </c:ser>
        <c:dLbls>
          <c:showLegendKey val="0"/>
          <c:showVal val="0"/>
          <c:showCatName val="0"/>
          <c:showSerName val="0"/>
          <c:showPercent val="0"/>
          <c:showBubbleSize val="0"/>
        </c:dLbls>
        <c:marker val="1"/>
        <c:smooth val="0"/>
        <c:axId val="129806720"/>
        <c:axId val="129808640"/>
      </c:lineChart>
      <c:catAx>
        <c:axId val="12980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808640"/>
        <c:crosses val="autoZero"/>
        <c:auto val="1"/>
        <c:lblAlgn val="ctr"/>
        <c:lblOffset val="100"/>
        <c:tickLblSkip val="1"/>
        <c:tickMarkSkip val="1"/>
        <c:noMultiLvlLbl val="0"/>
      </c:catAx>
      <c:valAx>
        <c:axId val="129808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80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2599</c:v>
                </c:pt>
                <c:pt idx="5">
                  <c:v>2638</c:v>
                </c:pt>
                <c:pt idx="8">
                  <c:v>2635</c:v>
                </c:pt>
                <c:pt idx="11">
                  <c:v>2581</c:v>
                </c:pt>
                <c:pt idx="14">
                  <c:v>2706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31</c:v>
                </c:pt>
                <c:pt idx="5">
                  <c:v>20</c:v>
                </c:pt>
                <c:pt idx="8">
                  <c:v>12</c:v>
                </c:pt>
                <c:pt idx="11">
                  <c:v>4</c:v>
                </c:pt>
                <c:pt idx="14">
                  <c:v>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2158</c:v>
                </c:pt>
                <c:pt idx="5">
                  <c:v>2475</c:v>
                </c:pt>
                <c:pt idx="8">
                  <c:v>2362</c:v>
                </c:pt>
                <c:pt idx="11">
                  <c:v>2729</c:v>
                </c:pt>
                <c:pt idx="14">
                  <c:v>3413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738</c:v>
                </c:pt>
                <c:pt idx="3">
                  <c:v>812</c:v>
                </c:pt>
                <c:pt idx="6">
                  <c:v>808</c:v>
                </c:pt>
                <c:pt idx="9">
                  <c:v>801</c:v>
                </c:pt>
                <c:pt idx="12">
                  <c:v>779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116</c:v>
                </c:pt>
                <c:pt idx="3">
                  <c:v>113</c:v>
                </c:pt>
                <c:pt idx="6">
                  <c:v>115</c:v>
                </c:pt>
                <c:pt idx="9">
                  <c:v>131</c:v>
                </c:pt>
                <c:pt idx="12">
                  <c:v>289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38</c:v>
                </c:pt>
                <c:pt idx="3">
                  <c:v>33</c:v>
                </c:pt>
                <c:pt idx="6">
                  <c:v>29</c:v>
                </c:pt>
                <c:pt idx="9">
                  <c:v>28</c:v>
                </c:pt>
                <c:pt idx="12">
                  <c:v>29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3529</c:v>
                </c:pt>
                <c:pt idx="3">
                  <c:v>3447</c:v>
                </c:pt>
                <c:pt idx="6">
                  <c:v>3345</c:v>
                </c:pt>
                <c:pt idx="9">
                  <c:v>3217</c:v>
                </c:pt>
                <c:pt idx="12">
                  <c:v>3307</c:v>
                </c:pt>
              </c:numCache>
            </c:numRef>
          </c:val>
        </c:ser>
        <c:dLbls>
          <c:showLegendKey val="0"/>
          <c:showVal val="0"/>
          <c:showCatName val="0"/>
          <c:showSerName val="0"/>
          <c:showPercent val="0"/>
          <c:showBubbleSize val="0"/>
        </c:dLbls>
        <c:gapWidth val="100"/>
        <c:overlap val="100"/>
        <c:axId val="129927808"/>
        <c:axId val="129934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9927808"/>
        <c:axId val="129934080"/>
      </c:lineChart>
      <c:catAx>
        <c:axId val="12992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934080"/>
        <c:crosses val="autoZero"/>
        <c:auto val="1"/>
        <c:lblAlgn val="ctr"/>
        <c:lblOffset val="100"/>
        <c:tickLblSkip val="1"/>
        <c:tickMarkSkip val="1"/>
        <c:noMultiLvlLbl val="0"/>
      </c:catAx>
      <c:valAx>
        <c:axId val="129934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2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和歌山県古座川町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3,077
3,064
294.52
4,594,698
3,936,239
390,638
2,081,345
3,306,590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と比較しても大きく下回っている。町内に中心となる産業がないこと、高齢化が進み就労人口の減少などが要因で法人税、固定資産税、住民税等の地方税による税収が低く、今後も厳しい状況が続く見込み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137478</xdr:rowOff>
    </xdr:from>
    <xdr:to>
      <xdr:col>7</xdr:col>
      <xdr:colOff>152400</xdr:colOff>
      <xdr:row>43</xdr:row>
      <xdr:rowOff>143510</xdr:rowOff>
    </xdr:to>
    <xdr:cxnSp macro="">
      <xdr:nvCxnSpPr>
        <xdr:cNvPr id="63" name="直線コネクタ 62"/>
        <xdr:cNvCxnSpPr/>
      </xdr:nvCxnSpPr>
      <xdr:spPr>
        <a:xfrm>
          <a:off x="4114800" y="750982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24782</xdr:rowOff>
    </xdr:from>
    <xdr:ext cx="762000" cy="259045"/>
    <xdr:sp macro="" textlink="">
      <xdr:nvSpPr>
        <xdr:cNvPr id="64" name="財政力平均値テキスト"/>
        <xdr:cNvSpPr txBox="1"/>
      </xdr:nvSpPr>
      <xdr:spPr>
        <a:xfrm>
          <a:off x="5041900" y="7225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137478</xdr:rowOff>
    </xdr:from>
    <xdr:to>
      <xdr:col>6</xdr:col>
      <xdr:colOff>0</xdr:colOff>
      <xdr:row>43</xdr:row>
      <xdr:rowOff>137478</xdr:rowOff>
    </xdr:to>
    <xdr:cxnSp macro="">
      <xdr:nvCxnSpPr>
        <xdr:cNvPr id="66" name="直線コネクタ 65"/>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68" name="テキスト ボックス 67"/>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131445</xdr:rowOff>
    </xdr:from>
    <xdr:to>
      <xdr:col>4</xdr:col>
      <xdr:colOff>482600</xdr:colOff>
      <xdr:row>43</xdr:row>
      <xdr:rowOff>137478</xdr:rowOff>
    </xdr:to>
    <xdr:cxnSp macro="">
      <xdr:nvCxnSpPr>
        <xdr:cNvPr id="69" name="直線コネクタ 68"/>
        <xdr:cNvCxnSpPr/>
      </xdr:nvCxnSpPr>
      <xdr:spPr>
        <a:xfrm>
          <a:off x="2336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120032</xdr:rowOff>
    </xdr:from>
    <xdr:ext cx="762000" cy="259045"/>
    <xdr:sp macro="" textlink="">
      <xdr:nvSpPr>
        <xdr:cNvPr id="71" name="テキスト ボックス 70"/>
        <xdr:cNvSpPr txBox="1"/>
      </xdr:nvSpPr>
      <xdr:spPr>
        <a:xfrm>
          <a:off x="2844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125413</xdr:rowOff>
    </xdr:from>
    <xdr:to>
      <xdr:col>3</xdr:col>
      <xdr:colOff>279400</xdr:colOff>
      <xdr:row>43</xdr:row>
      <xdr:rowOff>131445</xdr:rowOff>
    </xdr:to>
    <xdr:cxnSp macro="">
      <xdr:nvCxnSpPr>
        <xdr:cNvPr id="72" name="直線コネクタ 71"/>
        <xdr:cNvCxnSpPr/>
      </xdr:nvCxnSpPr>
      <xdr:spPr>
        <a:xfrm>
          <a:off x="1447800" y="74977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73" name="フローチャート : 判断 72"/>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74" name="テキスト ボックス 73"/>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2222</xdr:rowOff>
    </xdr:from>
    <xdr:to>
      <xdr:col>2</xdr:col>
      <xdr:colOff>127000</xdr:colOff>
      <xdr:row>43</xdr:row>
      <xdr:rowOff>103822</xdr:rowOff>
    </xdr:to>
    <xdr:sp macro="" textlink="">
      <xdr:nvSpPr>
        <xdr:cNvPr id="75" name="フローチャート : 判断 74"/>
        <xdr:cNvSpPr/>
      </xdr:nvSpPr>
      <xdr:spPr>
        <a:xfrm>
          <a:off x="1397000" y="737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113999</xdr:rowOff>
    </xdr:from>
    <xdr:ext cx="762000" cy="259045"/>
    <xdr:sp macro="" textlink="">
      <xdr:nvSpPr>
        <xdr:cNvPr id="76" name="テキスト ボックス 75"/>
        <xdr:cNvSpPr txBox="1"/>
      </xdr:nvSpPr>
      <xdr:spPr>
        <a:xfrm>
          <a:off x="1066800" y="714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82" name="円/楕円 81"/>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160037</xdr:rowOff>
    </xdr:from>
    <xdr:ext cx="762000" cy="259045"/>
    <xdr:sp macro="" textlink="">
      <xdr:nvSpPr>
        <xdr:cNvPr id="83" name="財政力該当値テキスト"/>
        <xdr:cNvSpPr txBox="1"/>
      </xdr:nvSpPr>
      <xdr:spPr>
        <a:xfrm>
          <a:off x="5041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86678</xdr:rowOff>
    </xdr:from>
    <xdr:to>
      <xdr:col>6</xdr:col>
      <xdr:colOff>50800</xdr:colOff>
      <xdr:row>44</xdr:row>
      <xdr:rowOff>16828</xdr:rowOff>
    </xdr:to>
    <xdr:sp macro="" textlink="">
      <xdr:nvSpPr>
        <xdr:cNvPr id="84" name="円/楕円 83"/>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1605</xdr:rowOff>
    </xdr:from>
    <xdr:ext cx="736600" cy="259045"/>
    <xdr:sp macro="" textlink="">
      <xdr:nvSpPr>
        <xdr:cNvPr id="85" name="テキスト ボックス 84"/>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86678</xdr:rowOff>
    </xdr:from>
    <xdr:to>
      <xdr:col>4</xdr:col>
      <xdr:colOff>533400</xdr:colOff>
      <xdr:row>44</xdr:row>
      <xdr:rowOff>16828</xdr:rowOff>
    </xdr:to>
    <xdr:sp macro="" textlink="">
      <xdr:nvSpPr>
        <xdr:cNvPr id="86" name="円/楕円 85"/>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1605</xdr:rowOff>
    </xdr:from>
    <xdr:ext cx="762000" cy="259045"/>
    <xdr:sp macro="" textlink="">
      <xdr:nvSpPr>
        <xdr:cNvPr id="87" name="テキスト ボックス 86"/>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80645</xdr:rowOff>
    </xdr:from>
    <xdr:to>
      <xdr:col>3</xdr:col>
      <xdr:colOff>330200</xdr:colOff>
      <xdr:row>44</xdr:row>
      <xdr:rowOff>10795</xdr:rowOff>
    </xdr:to>
    <xdr:sp macro="" textlink="">
      <xdr:nvSpPr>
        <xdr:cNvPr id="88" name="円/楕円 87"/>
        <xdr:cNvSpPr/>
      </xdr:nvSpPr>
      <xdr:spPr>
        <a:xfrm>
          <a:off x="2286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167022</xdr:rowOff>
    </xdr:from>
    <xdr:ext cx="762000" cy="259045"/>
    <xdr:sp macro="" textlink="">
      <xdr:nvSpPr>
        <xdr:cNvPr id="89" name="テキスト ボックス 88"/>
        <xdr:cNvSpPr txBox="1"/>
      </xdr:nvSpPr>
      <xdr:spPr>
        <a:xfrm>
          <a:off x="1955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74613</xdr:rowOff>
    </xdr:from>
    <xdr:to>
      <xdr:col>2</xdr:col>
      <xdr:colOff>127000</xdr:colOff>
      <xdr:row>44</xdr:row>
      <xdr:rowOff>4763</xdr:rowOff>
    </xdr:to>
    <xdr:sp macro="" textlink="">
      <xdr:nvSpPr>
        <xdr:cNvPr id="90" name="円/楕円 89"/>
        <xdr:cNvSpPr/>
      </xdr:nvSpPr>
      <xdr:spPr>
        <a:xfrm>
          <a:off x="1397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160990</xdr:rowOff>
    </xdr:from>
    <xdr:ext cx="762000" cy="259045"/>
    <xdr:sp macro="" textlink="">
      <xdr:nvSpPr>
        <xdr:cNvPr id="91" name="テキスト ボックス 90"/>
        <xdr:cNvSpPr txBox="1"/>
      </xdr:nvSpPr>
      <xdr:spPr>
        <a:xfrm>
          <a:off x="1066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近年は類似団体よりも低い水準で推移している。これは公債費が年々減少傾向にあるためである。また、歳入に関しては普通交付税が平成</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1,710,968</a:t>
          </a:r>
          <a:r>
            <a:rPr kumimoji="1" lang="ja-JP" altLang="en-US" sz="1300">
              <a:latin typeface="ＭＳ Ｐゴシック"/>
            </a:rPr>
            <a:t>千円、平成</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1,707,556</a:t>
          </a:r>
          <a:r>
            <a:rPr kumimoji="1" lang="ja-JP" altLang="en-US" sz="1300">
              <a:latin typeface="ＭＳ Ｐゴシック"/>
            </a:rPr>
            <a:t>千円と高い水準で交付されたことも一つの要因であるである。</a:t>
          </a:r>
          <a:endParaRPr kumimoji="1" lang="en-US" altLang="ja-JP" sz="1300">
            <a:latin typeface="ＭＳ Ｐゴシック"/>
          </a:endParaRPr>
        </a:p>
        <a:p>
          <a:r>
            <a:rPr kumimoji="1" lang="ja-JP" altLang="en-US" sz="1300">
              <a:latin typeface="ＭＳ Ｐゴシック"/>
            </a:rPr>
            <a:t>　今後は、歳入では税収、普通交付税額の減少、歳出では福祉センターが平成</a:t>
          </a:r>
          <a:r>
            <a:rPr kumimoji="1" lang="en-US" altLang="ja-JP" sz="1300">
              <a:latin typeface="ＭＳ Ｐゴシック"/>
            </a:rPr>
            <a:t>26</a:t>
          </a:r>
          <a:r>
            <a:rPr kumimoji="1" lang="ja-JP" altLang="en-US" sz="1300">
              <a:latin typeface="ＭＳ Ｐゴシック"/>
            </a:rPr>
            <a:t>年度に完成し、平成</a:t>
          </a:r>
          <a:r>
            <a:rPr kumimoji="1" lang="en-US" altLang="ja-JP" sz="1300">
              <a:latin typeface="ＭＳ Ｐゴシック"/>
            </a:rPr>
            <a:t>27</a:t>
          </a:r>
          <a:r>
            <a:rPr kumimoji="1" lang="ja-JP" altLang="en-US" sz="1300">
              <a:latin typeface="ＭＳ Ｐゴシック"/>
            </a:rPr>
            <a:t>年度から稼働することに伴い、新たな光熱水費などの発生があるため経常収支比率が上昇することが見込まれる。そのため、より一層の経常経費の削減に向けた取り組みが必要である。</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74613</xdr:rowOff>
    </xdr:from>
    <xdr:to>
      <xdr:col>7</xdr:col>
      <xdr:colOff>152400</xdr:colOff>
      <xdr:row>62</xdr:row>
      <xdr:rowOff>110807</xdr:rowOff>
    </xdr:to>
    <xdr:cxnSp macro="">
      <xdr:nvCxnSpPr>
        <xdr:cNvPr id="126" name="直線コネクタ 125"/>
        <xdr:cNvCxnSpPr/>
      </xdr:nvCxnSpPr>
      <xdr:spPr>
        <a:xfrm flipV="1">
          <a:off x="4114800" y="10704513"/>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92409</xdr:rowOff>
    </xdr:from>
    <xdr:ext cx="762000" cy="259045"/>
    <xdr:sp macro="" textlink="">
      <xdr:nvSpPr>
        <xdr:cNvPr id="127" name="財政構造の弾力性平均値テキスト"/>
        <xdr:cNvSpPr txBox="1"/>
      </xdr:nvSpPr>
      <xdr:spPr>
        <a:xfrm>
          <a:off x="5041900" y="1072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110807</xdr:rowOff>
    </xdr:from>
    <xdr:to>
      <xdr:col>6</xdr:col>
      <xdr:colOff>0</xdr:colOff>
      <xdr:row>62</xdr:row>
      <xdr:rowOff>165100</xdr:rowOff>
    </xdr:to>
    <xdr:cxnSp macro="">
      <xdr:nvCxnSpPr>
        <xdr:cNvPr id="129" name="直線コネクタ 128"/>
        <xdr:cNvCxnSpPr/>
      </xdr:nvCxnSpPr>
      <xdr:spPr>
        <a:xfrm flipV="1">
          <a:off x="3225800" y="1074070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43303</xdr:rowOff>
    </xdr:from>
    <xdr:ext cx="736600" cy="259045"/>
    <xdr:sp macro="" textlink="">
      <xdr:nvSpPr>
        <xdr:cNvPr id="131" name="テキスト ボックス 130"/>
        <xdr:cNvSpPr txBox="1"/>
      </xdr:nvSpPr>
      <xdr:spPr>
        <a:xfrm>
          <a:off x="3733800" y="1084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102764</xdr:rowOff>
    </xdr:from>
    <xdr:to>
      <xdr:col>4</xdr:col>
      <xdr:colOff>482600</xdr:colOff>
      <xdr:row>62</xdr:row>
      <xdr:rowOff>165100</xdr:rowOff>
    </xdr:to>
    <xdr:cxnSp macro="">
      <xdr:nvCxnSpPr>
        <xdr:cNvPr id="132" name="直線コネクタ 131"/>
        <xdr:cNvCxnSpPr/>
      </xdr:nvCxnSpPr>
      <xdr:spPr>
        <a:xfrm>
          <a:off x="2336800" y="10732664"/>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91563</xdr:rowOff>
    </xdr:from>
    <xdr:ext cx="762000" cy="259045"/>
    <xdr:sp macro="" textlink="">
      <xdr:nvSpPr>
        <xdr:cNvPr id="134" name="テキスト ボックス 133"/>
        <xdr:cNvSpPr txBox="1"/>
      </xdr:nvSpPr>
      <xdr:spPr>
        <a:xfrm>
          <a:off x="2844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102764</xdr:rowOff>
    </xdr:from>
    <xdr:to>
      <xdr:col>3</xdr:col>
      <xdr:colOff>279400</xdr:colOff>
      <xdr:row>63</xdr:row>
      <xdr:rowOff>21802</xdr:rowOff>
    </xdr:to>
    <xdr:cxnSp macro="">
      <xdr:nvCxnSpPr>
        <xdr:cNvPr id="135" name="直線コネクタ 134"/>
        <xdr:cNvCxnSpPr/>
      </xdr:nvCxnSpPr>
      <xdr:spPr>
        <a:xfrm flipV="1">
          <a:off x="1447800" y="10732664"/>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136419</xdr:rowOff>
    </xdr:from>
    <xdr:to>
      <xdr:col>3</xdr:col>
      <xdr:colOff>330200</xdr:colOff>
      <xdr:row>63</xdr:row>
      <xdr:rowOff>66569</xdr:rowOff>
    </xdr:to>
    <xdr:sp macro="" textlink="">
      <xdr:nvSpPr>
        <xdr:cNvPr id="136" name="フローチャート : 判断 135"/>
        <xdr:cNvSpPr/>
      </xdr:nvSpPr>
      <xdr:spPr>
        <a:xfrm>
          <a:off x="2286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51346</xdr:rowOff>
    </xdr:from>
    <xdr:ext cx="762000" cy="259045"/>
    <xdr:sp macro="" textlink="">
      <xdr:nvSpPr>
        <xdr:cNvPr id="137" name="テキスト ボックス 136"/>
        <xdr:cNvSpPr txBox="1"/>
      </xdr:nvSpPr>
      <xdr:spPr>
        <a:xfrm>
          <a:off x="1955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38" name="フローチャート : 判断 137"/>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107649</xdr:rowOff>
    </xdr:from>
    <xdr:ext cx="762000" cy="259045"/>
    <xdr:sp macro="" textlink="">
      <xdr:nvSpPr>
        <xdr:cNvPr id="139" name="テキスト ボックス 138"/>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23813</xdr:rowOff>
    </xdr:from>
    <xdr:to>
      <xdr:col>7</xdr:col>
      <xdr:colOff>203200</xdr:colOff>
      <xdr:row>62</xdr:row>
      <xdr:rowOff>125413</xdr:rowOff>
    </xdr:to>
    <xdr:sp macro="" textlink="">
      <xdr:nvSpPr>
        <xdr:cNvPr id="145" name="円/楕円 144"/>
        <xdr:cNvSpPr/>
      </xdr:nvSpPr>
      <xdr:spPr>
        <a:xfrm>
          <a:off x="49022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40340</xdr:rowOff>
    </xdr:from>
    <xdr:ext cx="762000" cy="259045"/>
    <xdr:sp macro="" textlink="">
      <xdr:nvSpPr>
        <xdr:cNvPr id="146" name="財政構造の弾力性該当値テキスト"/>
        <xdr:cNvSpPr txBox="1"/>
      </xdr:nvSpPr>
      <xdr:spPr>
        <a:xfrm>
          <a:off x="50419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60007</xdr:rowOff>
    </xdr:from>
    <xdr:to>
      <xdr:col>6</xdr:col>
      <xdr:colOff>50800</xdr:colOff>
      <xdr:row>62</xdr:row>
      <xdr:rowOff>161607</xdr:rowOff>
    </xdr:to>
    <xdr:sp macro="" textlink="">
      <xdr:nvSpPr>
        <xdr:cNvPr id="147" name="円/楕円 146"/>
        <xdr:cNvSpPr/>
      </xdr:nvSpPr>
      <xdr:spPr>
        <a:xfrm>
          <a:off x="4064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334</xdr:rowOff>
    </xdr:from>
    <xdr:ext cx="736600" cy="259045"/>
    <xdr:sp macro="" textlink="">
      <xdr:nvSpPr>
        <xdr:cNvPr id="148" name="テキスト ボックス 147"/>
        <xdr:cNvSpPr txBox="1"/>
      </xdr:nvSpPr>
      <xdr:spPr>
        <a:xfrm>
          <a:off x="3733800" y="10458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49" name="円/楕円 148"/>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50" name="テキスト ボックス 149"/>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51964</xdr:rowOff>
    </xdr:from>
    <xdr:to>
      <xdr:col>3</xdr:col>
      <xdr:colOff>330200</xdr:colOff>
      <xdr:row>62</xdr:row>
      <xdr:rowOff>153564</xdr:rowOff>
    </xdr:to>
    <xdr:sp macro="" textlink="">
      <xdr:nvSpPr>
        <xdr:cNvPr id="151" name="円/楕円 150"/>
        <xdr:cNvSpPr/>
      </xdr:nvSpPr>
      <xdr:spPr>
        <a:xfrm>
          <a:off x="22860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163741</xdr:rowOff>
    </xdr:from>
    <xdr:ext cx="762000" cy="259045"/>
    <xdr:sp macro="" textlink="">
      <xdr:nvSpPr>
        <xdr:cNvPr id="152" name="テキスト ボックス 151"/>
        <xdr:cNvSpPr txBox="1"/>
      </xdr:nvSpPr>
      <xdr:spPr>
        <a:xfrm>
          <a:off x="1955800" y="1045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142452</xdr:rowOff>
    </xdr:from>
    <xdr:to>
      <xdr:col>2</xdr:col>
      <xdr:colOff>127000</xdr:colOff>
      <xdr:row>63</xdr:row>
      <xdr:rowOff>72602</xdr:rowOff>
    </xdr:to>
    <xdr:sp macro="" textlink="">
      <xdr:nvSpPr>
        <xdr:cNvPr id="153" name="円/楕円 152"/>
        <xdr:cNvSpPr/>
      </xdr:nvSpPr>
      <xdr:spPr>
        <a:xfrm>
          <a:off x="1397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82779</xdr:rowOff>
    </xdr:from>
    <xdr:ext cx="762000" cy="259045"/>
    <xdr:sp macro="" textlink="">
      <xdr:nvSpPr>
        <xdr:cNvPr id="154" name="テキスト ボックス 153"/>
        <xdr:cNvSpPr txBox="1"/>
      </xdr:nvSpPr>
      <xdr:spPr>
        <a:xfrm>
          <a:off x="1066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7" name="テキスト ボックス 156"/>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[303,849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人件費・物件費等については、平成</a:t>
          </a:r>
          <a:r>
            <a:rPr kumimoji="1" lang="en-US" altLang="ja-JP" sz="1300">
              <a:latin typeface="ＭＳ Ｐゴシック"/>
            </a:rPr>
            <a:t>23</a:t>
          </a:r>
          <a:r>
            <a:rPr kumimoji="1" lang="ja-JP" altLang="en-US" sz="1300">
              <a:latin typeface="ＭＳ Ｐゴシック"/>
            </a:rPr>
            <a:t>年度こそ台風</a:t>
          </a:r>
          <a:r>
            <a:rPr kumimoji="1" lang="en-US" altLang="ja-JP" sz="1300">
              <a:latin typeface="ＭＳ Ｐゴシック"/>
            </a:rPr>
            <a:t>12</a:t>
          </a:r>
          <a:r>
            <a:rPr kumimoji="1" lang="ja-JP" altLang="en-US" sz="1300">
              <a:latin typeface="ＭＳ Ｐゴシック"/>
            </a:rPr>
            <a:t>号災害の影響で類似団体内平均値を上回ったものの、それ以外では下回っている。</a:t>
          </a:r>
          <a:endParaRPr kumimoji="1" lang="en-US" altLang="ja-JP" sz="1300">
            <a:latin typeface="ＭＳ Ｐゴシック"/>
          </a:endParaRPr>
        </a:p>
        <a:p>
          <a:r>
            <a:rPr kumimoji="1" lang="ja-JP" altLang="en-US" sz="1300">
              <a:latin typeface="ＭＳ Ｐゴシック"/>
            </a:rPr>
            <a:t>　物件費については経常収支比率の欄でも述べたとおり、福祉センターの完成により光熱水費等が新たに発生する。そのため、需用費の削減、委託先の見直しによる委託料の抑制などを行い適正な水準の維持に努め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138409</xdr:rowOff>
    </xdr:from>
    <xdr:to>
      <xdr:col>7</xdr:col>
      <xdr:colOff>152400</xdr:colOff>
      <xdr:row>81</xdr:row>
      <xdr:rowOff>140288</xdr:rowOff>
    </xdr:to>
    <xdr:cxnSp macro="">
      <xdr:nvCxnSpPr>
        <xdr:cNvPr id="186" name="直線コネクタ 185"/>
        <xdr:cNvCxnSpPr/>
      </xdr:nvCxnSpPr>
      <xdr:spPr>
        <a:xfrm>
          <a:off x="4114800" y="14025859"/>
          <a:ext cx="8382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125066</xdr:rowOff>
    </xdr:from>
    <xdr:ext cx="762000" cy="259045"/>
    <xdr:sp macro="" textlink="">
      <xdr:nvSpPr>
        <xdr:cNvPr id="187" name="人件費・物件費等の状況平均値テキスト"/>
        <xdr:cNvSpPr txBox="1"/>
      </xdr:nvSpPr>
      <xdr:spPr>
        <a:xfrm>
          <a:off x="5041900" y="14012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138409</xdr:rowOff>
    </xdr:from>
    <xdr:to>
      <xdr:col>6</xdr:col>
      <xdr:colOff>0</xdr:colOff>
      <xdr:row>82</xdr:row>
      <xdr:rowOff>7049</xdr:rowOff>
    </xdr:to>
    <xdr:cxnSp macro="">
      <xdr:nvCxnSpPr>
        <xdr:cNvPr id="189" name="直線コネクタ 188"/>
        <xdr:cNvCxnSpPr/>
      </xdr:nvCxnSpPr>
      <xdr:spPr>
        <a:xfrm flipV="1">
          <a:off x="3225800" y="14025859"/>
          <a:ext cx="889000" cy="4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33555</xdr:rowOff>
    </xdr:from>
    <xdr:ext cx="736600" cy="259045"/>
    <xdr:sp macro="" textlink="">
      <xdr:nvSpPr>
        <xdr:cNvPr id="191" name="テキスト ボックス 190"/>
        <xdr:cNvSpPr txBox="1"/>
      </xdr:nvSpPr>
      <xdr:spPr>
        <a:xfrm>
          <a:off x="3733800" y="1409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127953</xdr:rowOff>
    </xdr:from>
    <xdr:to>
      <xdr:col>4</xdr:col>
      <xdr:colOff>482600</xdr:colOff>
      <xdr:row>82</xdr:row>
      <xdr:rowOff>7049</xdr:rowOff>
    </xdr:to>
    <xdr:cxnSp macro="">
      <xdr:nvCxnSpPr>
        <xdr:cNvPr id="192" name="直線コネクタ 191"/>
        <xdr:cNvCxnSpPr/>
      </xdr:nvCxnSpPr>
      <xdr:spPr>
        <a:xfrm>
          <a:off x="2336800" y="14015403"/>
          <a:ext cx="8890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59176</xdr:rowOff>
    </xdr:from>
    <xdr:ext cx="762000" cy="259045"/>
    <xdr:sp macro="" textlink="">
      <xdr:nvSpPr>
        <xdr:cNvPr id="194" name="テキスト ボックス 193"/>
        <xdr:cNvSpPr txBox="1"/>
      </xdr:nvSpPr>
      <xdr:spPr>
        <a:xfrm>
          <a:off x="2844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121092</xdr:rowOff>
    </xdr:from>
    <xdr:to>
      <xdr:col>3</xdr:col>
      <xdr:colOff>279400</xdr:colOff>
      <xdr:row>81</xdr:row>
      <xdr:rowOff>127953</xdr:rowOff>
    </xdr:to>
    <xdr:cxnSp macro="">
      <xdr:nvCxnSpPr>
        <xdr:cNvPr id="195" name="直線コネクタ 194"/>
        <xdr:cNvCxnSpPr/>
      </xdr:nvCxnSpPr>
      <xdr:spPr>
        <a:xfrm>
          <a:off x="1447800" y="14008542"/>
          <a:ext cx="889000" cy="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129998</xdr:rowOff>
    </xdr:from>
    <xdr:to>
      <xdr:col>3</xdr:col>
      <xdr:colOff>330200</xdr:colOff>
      <xdr:row>82</xdr:row>
      <xdr:rowOff>60148</xdr:rowOff>
    </xdr:to>
    <xdr:sp macro="" textlink="">
      <xdr:nvSpPr>
        <xdr:cNvPr id="196" name="フローチャート : 判断 195"/>
        <xdr:cNvSpPr/>
      </xdr:nvSpPr>
      <xdr:spPr>
        <a:xfrm>
          <a:off x="2286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44925</xdr:rowOff>
    </xdr:from>
    <xdr:ext cx="762000" cy="259045"/>
    <xdr:sp macro="" textlink="">
      <xdr:nvSpPr>
        <xdr:cNvPr id="197" name="テキスト ボックス 196"/>
        <xdr:cNvSpPr txBox="1"/>
      </xdr:nvSpPr>
      <xdr:spPr>
        <a:xfrm>
          <a:off x="1955800" y="141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123129</xdr:rowOff>
    </xdr:from>
    <xdr:to>
      <xdr:col>2</xdr:col>
      <xdr:colOff>127000</xdr:colOff>
      <xdr:row>82</xdr:row>
      <xdr:rowOff>53279</xdr:rowOff>
    </xdr:to>
    <xdr:sp macro="" textlink="">
      <xdr:nvSpPr>
        <xdr:cNvPr id="198" name="フローチャート : 判断 197"/>
        <xdr:cNvSpPr/>
      </xdr:nvSpPr>
      <xdr:spPr>
        <a:xfrm>
          <a:off x="1397000" y="140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38056</xdr:rowOff>
    </xdr:from>
    <xdr:ext cx="762000" cy="259045"/>
    <xdr:sp macro="" textlink="">
      <xdr:nvSpPr>
        <xdr:cNvPr id="199" name="テキスト ボックス 198"/>
        <xdr:cNvSpPr txBox="1"/>
      </xdr:nvSpPr>
      <xdr:spPr>
        <a:xfrm>
          <a:off x="1066800" y="1409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373,557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89488</xdr:rowOff>
    </xdr:from>
    <xdr:to>
      <xdr:col>7</xdr:col>
      <xdr:colOff>203200</xdr:colOff>
      <xdr:row>82</xdr:row>
      <xdr:rowOff>19638</xdr:rowOff>
    </xdr:to>
    <xdr:sp macro="" textlink="">
      <xdr:nvSpPr>
        <xdr:cNvPr id="205" name="円/楕円 204"/>
        <xdr:cNvSpPr/>
      </xdr:nvSpPr>
      <xdr:spPr>
        <a:xfrm>
          <a:off x="4902200" y="1397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10765</xdr:rowOff>
    </xdr:from>
    <xdr:ext cx="762000" cy="259045"/>
    <xdr:sp macro="" textlink="">
      <xdr:nvSpPr>
        <xdr:cNvPr id="206" name="人件費・物件費等の状況該当値テキスト"/>
        <xdr:cNvSpPr txBox="1"/>
      </xdr:nvSpPr>
      <xdr:spPr>
        <a:xfrm>
          <a:off x="5041900" y="138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303,849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87609</xdr:rowOff>
    </xdr:from>
    <xdr:to>
      <xdr:col>6</xdr:col>
      <xdr:colOff>50800</xdr:colOff>
      <xdr:row>82</xdr:row>
      <xdr:rowOff>17759</xdr:rowOff>
    </xdr:to>
    <xdr:sp macro="" textlink="">
      <xdr:nvSpPr>
        <xdr:cNvPr id="207" name="円/楕円 206"/>
        <xdr:cNvSpPr/>
      </xdr:nvSpPr>
      <xdr:spPr>
        <a:xfrm>
          <a:off x="4064000" y="1397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27936</xdr:rowOff>
    </xdr:from>
    <xdr:ext cx="736600" cy="259045"/>
    <xdr:sp macro="" textlink="">
      <xdr:nvSpPr>
        <xdr:cNvPr id="208" name="テキスト ボックス 207"/>
        <xdr:cNvSpPr txBox="1"/>
      </xdr:nvSpPr>
      <xdr:spPr>
        <a:xfrm>
          <a:off x="3733800" y="1374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299,955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127699</xdr:rowOff>
    </xdr:from>
    <xdr:to>
      <xdr:col>4</xdr:col>
      <xdr:colOff>533400</xdr:colOff>
      <xdr:row>82</xdr:row>
      <xdr:rowOff>57849</xdr:rowOff>
    </xdr:to>
    <xdr:sp macro="" textlink="">
      <xdr:nvSpPr>
        <xdr:cNvPr id="209" name="円/楕円 208"/>
        <xdr:cNvSpPr/>
      </xdr:nvSpPr>
      <xdr:spPr>
        <a:xfrm>
          <a:off x="3175000" y="140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42626</xdr:rowOff>
    </xdr:from>
    <xdr:ext cx="762000" cy="259045"/>
    <xdr:sp macro="" textlink="">
      <xdr:nvSpPr>
        <xdr:cNvPr id="210" name="テキスト ボックス 209"/>
        <xdr:cNvSpPr txBox="1"/>
      </xdr:nvSpPr>
      <xdr:spPr>
        <a:xfrm>
          <a:off x="2844800" y="1410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383,029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77153</xdr:rowOff>
    </xdr:from>
    <xdr:to>
      <xdr:col>3</xdr:col>
      <xdr:colOff>330200</xdr:colOff>
      <xdr:row>82</xdr:row>
      <xdr:rowOff>7303</xdr:rowOff>
    </xdr:to>
    <xdr:sp macro="" textlink="">
      <xdr:nvSpPr>
        <xdr:cNvPr id="211" name="円/楕円 210"/>
        <xdr:cNvSpPr/>
      </xdr:nvSpPr>
      <xdr:spPr>
        <a:xfrm>
          <a:off x="2286000" y="139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17480</xdr:rowOff>
    </xdr:from>
    <xdr:ext cx="762000" cy="259045"/>
    <xdr:sp macro="" textlink="">
      <xdr:nvSpPr>
        <xdr:cNvPr id="212" name="テキスト ボックス 211"/>
        <xdr:cNvSpPr txBox="1"/>
      </xdr:nvSpPr>
      <xdr:spPr>
        <a:xfrm>
          <a:off x="1955800" y="1373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278,293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70292</xdr:rowOff>
    </xdr:from>
    <xdr:to>
      <xdr:col>2</xdr:col>
      <xdr:colOff>127000</xdr:colOff>
      <xdr:row>82</xdr:row>
      <xdr:rowOff>442</xdr:rowOff>
    </xdr:to>
    <xdr:sp macro="" textlink="">
      <xdr:nvSpPr>
        <xdr:cNvPr id="213" name="円/楕円 212"/>
        <xdr:cNvSpPr/>
      </xdr:nvSpPr>
      <xdr:spPr>
        <a:xfrm>
          <a:off x="1397000" y="139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10619</xdr:rowOff>
    </xdr:from>
    <xdr:ext cx="762000" cy="259045"/>
    <xdr:sp macro="" textlink="">
      <xdr:nvSpPr>
        <xdr:cNvPr id="214" name="テキスト ボックス 213"/>
        <xdr:cNvSpPr txBox="1"/>
      </xdr:nvSpPr>
      <xdr:spPr>
        <a:xfrm>
          <a:off x="1066800" y="1372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264,073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ラスパイレス指数は類似団体内平均値と同程度であるが、ラスパイレス指数の高さについては当町では職員の年齢構成がバラバラなこともあり、数値の増減の要因となっている。</a:t>
          </a:r>
          <a:endParaRPr kumimoji="1" lang="en-US" altLang="ja-JP" sz="1300">
            <a:latin typeface="ＭＳ Ｐゴシック"/>
          </a:endParaRPr>
        </a:p>
        <a:p>
          <a:r>
            <a:rPr kumimoji="1" lang="ja-JP" altLang="en-US" sz="1300">
              <a:latin typeface="ＭＳ Ｐゴシック"/>
            </a:rPr>
            <a:t>　また、税務手当などはすでに廃止しており、給与体系としては健全な状態にあるものと考えられる。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0" name="直線コネクタ 22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1" name="テキスト ボックス 23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2" name="直線コネクタ 23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3" name="テキスト ボックス 23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4" name="直線コネクタ 23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5" name="テキスト ボックス 23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6" name="直線コネクタ 23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7" name="テキスト ボックス 23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56387</xdr:rowOff>
    </xdr:from>
    <xdr:to>
      <xdr:col>24</xdr:col>
      <xdr:colOff>558800</xdr:colOff>
      <xdr:row>87</xdr:row>
      <xdr:rowOff>7365</xdr:rowOff>
    </xdr:to>
    <xdr:cxnSp macro="">
      <xdr:nvCxnSpPr>
        <xdr:cNvPr id="241" name="直線コネクタ 240"/>
        <xdr:cNvCxnSpPr/>
      </xdr:nvCxnSpPr>
      <xdr:spPr>
        <a:xfrm flipV="1">
          <a:off x="17018000" y="13943837"/>
          <a:ext cx="0" cy="979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150892</xdr:rowOff>
    </xdr:from>
    <xdr:ext cx="762000" cy="259045"/>
    <xdr:sp macro="" textlink="">
      <xdr:nvSpPr>
        <xdr:cNvPr id="242" name="給与水準   （国との比較）最小値テキスト"/>
        <xdr:cNvSpPr txBox="1"/>
      </xdr:nvSpPr>
      <xdr:spPr>
        <a:xfrm>
          <a:off x="17106900" y="1489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87</xdr:row>
      <xdr:rowOff>7365</xdr:rowOff>
    </xdr:from>
    <xdr:to>
      <xdr:col>24</xdr:col>
      <xdr:colOff>647700</xdr:colOff>
      <xdr:row>87</xdr:row>
      <xdr:rowOff>7365</xdr:rowOff>
    </xdr:to>
    <xdr:cxnSp macro="">
      <xdr:nvCxnSpPr>
        <xdr:cNvPr id="243" name="直線コネクタ 242"/>
        <xdr:cNvCxnSpPr/>
      </xdr:nvCxnSpPr>
      <xdr:spPr>
        <a:xfrm>
          <a:off x="16929100" y="1492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142764</xdr:rowOff>
    </xdr:from>
    <xdr:ext cx="762000" cy="259045"/>
    <xdr:sp macro="" textlink="">
      <xdr:nvSpPr>
        <xdr:cNvPr id="244" name="給与水準   （国との比較）最大値テキスト"/>
        <xdr:cNvSpPr txBox="1"/>
      </xdr:nvSpPr>
      <xdr:spPr>
        <a:xfrm>
          <a:off x="17106900" y="1368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81</xdr:row>
      <xdr:rowOff>56387</xdr:rowOff>
    </xdr:from>
    <xdr:to>
      <xdr:col>24</xdr:col>
      <xdr:colOff>647700</xdr:colOff>
      <xdr:row>81</xdr:row>
      <xdr:rowOff>56387</xdr:rowOff>
    </xdr:to>
    <xdr:cxnSp macro="">
      <xdr:nvCxnSpPr>
        <xdr:cNvPr id="245" name="直線コネクタ 244"/>
        <xdr:cNvCxnSpPr/>
      </xdr:nvCxnSpPr>
      <xdr:spPr>
        <a:xfrm>
          <a:off x="16929100" y="1394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125985</xdr:rowOff>
    </xdr:from>
    <xdr:to>
      <xdr:col>24</xdr:col>
      <xdr:colOff>558800</xdr:colOff>
      <xdr:row>87</xdr:row>
      <xdr:rowOff>55626</xdr:rowOff>
    </xdr:to>
    <xdr:cxnSp macro="">
      <xdr:nvCxnSpPr>
        <xdr:cNvPr id="246" name="直線コネクタ 245"/>
        <xdr:cNvCxnSpPr/>
      </xdr:nvCxnSpPr>
      <xdr:spPr>
        <a:xfrm flipV="1">
          <a:off x="16179800" y="14527785"/>
          <a:ext cx="838200" cy="44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91712</xdr:rowOff>
    </xdr:from>
    <xdr:ext cx="762000" cy="259045"/>
    <xdr:sp macro="" textlink="">
      <xdr:nvSpPr>
        <xdr:cNvPr id="247" name="給与水準   （国との比較）平均値テキスト"/>
        <xdr:cNvSpPr txBox="1"/>
      </xdr:nvSpPr>
      <xdr:spPr>
        <a:xfrm>
          <a:off x="17106900" y="1432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48" name="フローチャート : 判断 247"/>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2539</xdr:rowOff>
    </xdr:from>
    <xdr:to>
      <xdr:col>23</xdr:col>
      <xdr:colOff>406400</xdr:colOff>
      <xdr:row>87</xdr:row>
      <xdr:rowOff>55626</xdr:rowOff>
    </xdr:to>
    <xdr:cxnSp macro="">
      <xdr:nvCxnSpPr>
        <xdr:cNvPr id="249" name="直線コネクタ 248"/>
        <xdr:cNvCxnSpPr/>
      </xdr:nvCxnSpPr>
      <xdr:spPr>
        <a:xfrm>
          <a:off x="15290800" y="14918689"/>
          <a:ext cx="8890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94235</xdr:rowOff>
    </xdr:from>
    <xdr:to>
      <xdr:col>23</xdr:col>
      <xdr:colOff>457200</xdr:colOff>
      <xdr:row>87</xdr:row>
      <xdr:rowOff>24385</xdr:rowOff>
    </xdr:to>
    <xdr:sp macro="" textlink="">
      <xdr:nvSpPr>
        <xdr:cNvPr id="250" name="フローチャート : 判断 249"/>
        <xdr:cNvSpPr/>
      </xdr:nvSpPr>
      <xdr:spPr>
        <a:xfrm>
          <a:off x="16129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34562</xdr:rowOff>
    </xdr:from>
    <xdr:ext cx="736600" cy="259045"/>
    <xdr:sp macro="" textlink="">
      <xdr:nvSpPr>
        <xdr:cNvPr id="251" name="テキスト ボックス 250"/>
        <xdr:cNvSpPr txBox="1"/>
      </xdr:nvSpPr>
      <xdr:spPr>
        <a:xfrm>
          <a:off x="15798800" y="1460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41402</xdr:rowOff>
    </xdr:from>
    <xdr:to>
      <xdr:col>22</xdr:col>
      <xdr:colOff>203200</xdr:colOff>
      <xdr:row>87</xdr:row>
      <xdr:rowOff>2539</xdr:rowOff>
    </xdr:to>
    <xdr:cxnSp macro="">
      <xdr:nvCxnSpPr>
        <xdr:cNvPr id="252" name="直線コネクタ 251"/>
        <xdr:cNvCxnSpPr/>
      </xdr:nvCxnSpPr>
      <xdr:spPr>
        <a:xfrm>
          <a:off x="14401800" y="14614652"/>
          <a:ext cx="889000" cy="30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84582</xdr:rowOff>
    </xdr:from>
    <xdr:to>
      <xdr:col>22</xdr:col>
      <xdr:colOff>254000</xdr:colOff>
      <xdr:row>87</xdr:row>
      <xdr:rowOff>14732</xdr:rowOff>
    </xdr:to>
    <xdr:sp macro="" textlink="">
      <xdr:nvSpPr>
        <xdr:cNvPr id="253" name="フローチャート : 判断 252"/>
        <xdr:cNvSpPr/>
      </xdr:nvSpPr>
      <xdr:spPr>
        <a:xfrm>
          <a:off x="15240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24909</xdr:rowOff>
    </xdr:from>
    <xdr:ext cx="762000" cy="259045"/>
    <xdr:sp macro="" textlink="">
      <xdr:nvSpPr>
        <xdr:cNvPr id="254" name="テキスト ボックス 253"/>
        <xdr:cNvSpPr txBox="1"/>
      </xdr:nvSpPr>
      <xdr:spPr>
        <a:xfrm>
          <a:off x="14909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17272</xdr:rowOff>
    </xdr:from>
    <xdr:to>
      <xdr:col>21</xdr:col>
      <xdr:colOff>0</xdr:colOff>
      <xdr:row>85</xdr:row>
      <xdr:rowOff>41402</xdr:rowOff>
    </xdr:to>
    <xdr:cxnSp macro="">
      <xdr:nvCxnSpPr>
        <xdr:cNvPr id="255" name="直線コネクタ 254"/>
        <xdr:cNvCxnSpPr/>
      </xdr:nvCxnSpPr>
      <xdr:spPr>
        <a:xfrm>
          <a:off x="13512800" y="1459052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2794</xdr:rowOff>
    </xdr:from>
    <xdr:to>
      <xdr:col>21</xdr:col>
      <xdr:colOff>50800</xdr:colOff>
      <xdr:row>84</xdr:row>
      <xdr:rowOff>104394</xdr:rowOff>
    </xdr:to>
    <xdr:sp macro="" textlink="">
      <xdr:nvSpPr>
        <xdr:cNvPr id="256" name="フローチャート : 判断 255"/>
        <xdr:cNvSpPr/>
      </xdr:nvSpPr>
      <xdr:spPr>
        <a:xfrm>
          <a:off x="14351000" y="1440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114571</xdr:rowOff>
    </xdr:from>
    <xdr:ext cx="762000" cy="259045"/>
    <xdr:sp macro="" textlink="">
      <xdr:nvSpPr>
        <xdr:cNvPr id="257" name="テキスト ボックス 256"/>
        <xdr:cNvSpPr txBox="1"/>
      </xdr:nvSpPr>
      <xdr:spPr>
        <a:xfrm>
          <a:off x="14020800" y="1417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154939</xdr:rowOff>
    </xdr:from>
    <xdr:to>
      <xdr:col>19</xdr:col>
      <xdr:colOff>533400</xdr:colOff>
      <xdr:row>84</xdr:row>
      <xdr:rowOff>85089</xdr:rowOff>
    </xdr:to>
    <xdr:sp macro="" textlink="">
      <xdr:nvSpPr>
        <xdr:cNvPr id="258" name="フローチャート : 判断 257"/>
        <xdr:cNvSpPr/>
      </xdr:nvSpPr>
      <xdr:spPr>
        <a:xfrm>
          <a:off x="134620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95266</xdr:rowOff>
    </xdr:from>
    <xdr:ext cx="762000" cy="259045"/>
    <xdr:sp macro="" textlink="">
      <xdr:nvSpPr>
        <xdr:cNvPr id="259" name="テキスト ボックス 258"/>
        <xdr:cNvSpPr txBox="1"/>
      </xdr:nvSpPr>
      <xdr:spPr>
        <a:xfrm>
          <a:off x="13131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65" name="円/楕円 264"/>
        <xdr:cNvSpPr/>
      </xdr:nvSpPr>
      <xdr:spPr>
        <a:xfrm>
          <a:off x="169672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47262</xdr:rowOff>
    </xdr:from>
    <xdr:ext cx="762000" cy="259045"/>
    <xdr:sp macro="" textlink="">
      <xdr:nvSpPr>
        <xdr:cNvPr id="266" name="給与水準   （国との比較）該当値テキスト"/>
        <xdr:cNvSpPr txBox="1"/>
      </xdr:nvSpPr>
      <xdr:spPr>
        <a:xfrm>
          <a:off x="17106900" y="1444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4826</xdr:rowOff>
    </xdr:from>
    <xdr:to>
      <xdr:col>23</xdr:col>
      <xdr:colOff>457200</xdr:colOff>
      <xdr:row>87</xdr:row>
      <xdr:rowOff>106426</xdr:rowOff>
    </xdr:to>
    <xdr:sp macro="" textlink="">
      <xdr:nvSpPr>
        <xdr:cNvPr id="267" name="円/楕円 266"/>
        <xdr:cNvSpPr/>
      </xdr:nvSpPr>
      <xdr:spPr>
        <a:xfrm>
          <a:off x="16129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91203</xdr:rowOff>
    </xdr:from>
    <xdr:ext cx="736600" cy="259045"/>
    <xdr:sp macro="" textlink="">
      <xdr:nvSpPr>
        <xdr:cNvPr id="268" name="テキスト ボックス 267"/>
        <xdr:cNvSpPr txBox="1"/>
      </xdr:nvSpPr>
      <xdr:spPr>
        <a:xfrm>
          <a:off x="15798800" y="1500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123189</xdr:rowOff>
    </xdr:from>
    <xdr:to>
      <xdr:col>22</xdr:col>
      <xdr:colOff>254000</xdr:colOff>
      <xdr:row>87</xdr:row>
      <xdr:rowOff>53339</xdr:rowOff>
    </xdr:to>
    <xdr:sp macro="" textlink="">
      <xdr:nvSpPr>
        <xdr:cNvPr id="269" name="円/楕円 268"/>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38116</xdr:rowOff>
    </xdr:from>
    <xdr:ext cx="762000" cy="259045"/>
    <xdr:sp macro="" textlink="">
      <xdr:nvSpPr>
        <xdr:cNvPr id="270" name="テキスト ボックス 269"/>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162052</xdr:rowOff>
    </xdr:from>
    <xdr:to>
      <xdr:col>21</xdr:col>
      <xdr:colOff>50800</xdr:colOff>
      <xdr:row>85</xdr:row>
      <xdr:rowOff>92202</xdr:rowOff>
    </xdr:to>
    <xdr:sp macro="" textlink="">
      <xdr:nvSpPr>
        <xdr:cNvPr id="271" name="円/楕円 270"/>
        <xdr:cNvSpPr/>
      </xdr:nvSpPr>
      <xdr:spPr>
        <a:xfrm>
          <a:off x="14351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76979</xdr:rowOff>
    </xdr:from>
    <xdr:ext cx="762000" cy="259045"/>
    <xdr:sp macro="" textlink="">
      <xdr:nvSpPr>
        <xdr:cNvPr id="272" name="テキスト ボックス 271"/>
        <xdr:cNvSpPr txBox="1"/>
      </xdr:nvSpPr>
      <xdr:spPr>
        <a:xfrm>
          <a:off x="14020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137922</xdr:rowOff>
    </xdr:from>
    <xdr:to>
      <xdr:col>19</xdr:col>
      <xdr:colOff>533400</xdr:colOff>
      <xdr:row>85</xdr:row>
      <xdr:rowOff>68072</xdr:rowOff>
    </xdr:to>
    <xdr:sp macro="" textlink="">
      <xdr:nvSpPr>
        <xdr:cNvPr id="273" name="円/楕円 272"/>
        <xdr:cNvSpPr/>
      </xdr:nvSpPr>
      <xdr:spPr>
        <a:xfrm>
          <a:off x="13462000" y="145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52849</xdr:rowOff>
    </xdr:from>
    <xdr:ext cx="762000" cy="259045"/>
    <xdr:sp macro="" textlink="">
      <xdr:nvSpPr>
        <xdr:cNvPr id="274" name="テキスト ボックス 273"/>
        <xdr:cNvSpPr txBox="1"/>
      </xdr:nvSpPr>
      <xdr:spPr>
        <a:xfrm>
          <a:off x="13131800" y="1462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6" name="テキスト ボックス 27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7" name="テキスト ボックス 27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類似団体内平均値を下回っている。今後の取り組みについては、これ以上の職員削減は厳しいものの、業務の見直しや、民間への業務委託の活用などを検討し適切な定員管理に努める。</a:t>
          </a: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5" name="直線コネクタ 304"/>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6"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7" name="直線コネクタ 306"/>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8"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9" name="直線コネクタ 308"/>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168825</xdr:rowOff>
    </xdr:from>
    <xdr:to>
      <xdr:col>24</xdr:col>
      <xdr:colOff>558800</xdr:colOff>
      <xdr:row>59</xdr:row>
      <xdr:rowOff>593</xdr:rowOff>
    </xdr:to>
    <xdr:cxnSp macro="">
      <xdr:nvCxnSpPr>
        <xdr:cNvPr id="310" name="直線コネクタ 309"/>
        <xdr:cNvCxnSpPr/>
      </xdr:nvCxnSpPr>
      <xdr:spPr>
        <a:xfrm>
          <a:off x="16179800" y="10112925"/>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156819</xdr:rowOff>
    </xdr:from>
    <xdr:ext cx="762000" cy="259045"/>
    <xdr:sp macro="" textlink="">
      <xdr:nvSpPr>
        <xdr:cNvPr id="311" name="定員管理の状況平均値テキスト"/>
        <xdr:cNvSpPr txBox="1"/>
      </xdr:nvSpPr>
      <xdr:spPr>
        <a:xfrm>
          <a:off x="17106900" y="10100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2" name="フローチャート : 判断 311"/>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168825</xdr:rowOff>
    </xdr:from>
    <xdr:to>
      <xdr:col>23</xdr:col>
      <xdr:colOff>406400</xdr:colOff>
      <xdr:row>58</xdr:row>
      <xdr:rowOff>170779</xdr:rowOff>
    </xdr:to>
    <xdr:cxnSp macro="">
      <xdr:nvCxnSpPr>
        <xdr:cNvPr id="313" name="直線コネクタ 312"/>
        <xdr:cNvCxnSpPr/>
      </xdr:nvCxnSpPr>
      <xdr:spPr>
        <a:xfrm flipV="1">
          <a:off x="15290800" y="10112925"/>
          <a:ext cx="889000" cy="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4" name="フローチャート : 判断 313"/>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102125</xdr:rowOff>
    </xdr:from>
    <xdr:ext cx="736600" cy="259045"/>
    <xdr:sp macro="" textlink="">
      <xdr:nvSpPr>
        <xdr:cNvPr id="315" name="テキスト ボックス 314"/>
        <xdr:cNvSpPr txBox="1"/>
      </xdr:nvSpPr>
      <xdr:spPr>
        <a:xfrm>
          <a:off x="15798800" y="10217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166642</xdr:rowOff>
    </xdr:from>
    <xdr:to>
      <xdr:col>22</xdr:col>
      <xdr:colOff>203200</xdr:colOff>
      <xdr:row>58</xdr:row>
      <xdr:rowOff>170779</xdr:rowOff>
    </xdr:to>
    <xdr:cxnSp macro="">
      <xdr:nvCxnSpPr>
        <xdr:cNvPr id="316" name="直線コネクタ 315"/>
        <xdr:cNvCxnSpPr/>
      </xdr:nvCxnSpPr>
      <xdr:spPr>
        <a:xfrm>
          <a:off x="14401800" y="10110742"/>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7" name="フローチャート : 判断 316"/>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99367</xdr:rowOff>
    </xdr:from>
    <xdr:ext cx="762000" cy="259045"/>
    <xdr:sp macro="" textlink="">
      <xdr:nvSpPr>
        <xdr:cNvPr id="318" name="テキスト ボックス 317"/>
        <xdr:cNvSpPr txBox="1"/>
      </xdr:nvSpPr>
      <xdr:spPr>
        <a:xfrm>
          <a:off x="14909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163310</xdr:rowOff>
    </xdr:from>
    <xdr:to>
      <xdr:col>21</xdr:col>
      <xdr:colOff>0</xdr:colOff>
      <xdr:row>58</xdr:row>
      <xdr:rowOff>166642</xdr:rowOff>
    </xdr:to>
    <xdr:cxnSp macro="">
      <xdr:nvCxnSpPr>
        <xdr:cNvPr id="319" name="直線コネクタ 318"/>
        <xdr:cNvCxnSpPr/>
      </xdr:nvCxnSpPr>
      <xdr:spPr>
        <a:xfrm>
          <a:off x="13512800" y="10107410"/>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40222</xdr:rowOff>
    </xdr:from>
    <xdr:to>
      <xdr:col>21</xdr:col>
      <xdr:colOff>50800</xdr:colOff>
      <xdr:row>59</xdr:row>
      <xdr:rowOff>141822</xdr:rowOff>
    </xdr:to>
    <xdr:sp macro="" textlink="">
      <xdr:nvSpPr>
        <xdr:cNvPr id="320" name="フローチャート : 判断 319"/>
        <xdr:cNvSpPr/>
      </xdr:nvSpPr>
      <xdr:spPr>
        <a:xfrm>
          <a:off x="14351000" y="1015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126599</xdr:rowOff>
    </xdr:from>
    <xdr:ext cx="762000" cy="259045"/>
    <xdr:sp macro="" textlink="">
      <xdr:nvSpPr>
        <xdr:cNvPr id="321" name="テキスト ボックス 320"/>
        <xdr:cNvSpPr txBox="1"/>
      </xdr:nvSpPr>
      <xdr:spPr>
        <a:xfrm>
          <a:off x="14020800" y="1024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32294</xdr:rowOff>
    </xdr:from>
    <xdr:to>
      <xdr:col>19</xdr:col>
      <xdr:colOff>533400</xdr:colOff>
      <xdr:row>59</xdr:row>
      <xdr:rowOff>133894</xdr:rowOff>
    </xdr:to>
    <xdr:sp macro="" textlink="">
      <xdr:nvSpPr>
        <xdr:cNvPr id="322" name="フローチャート : 判断 321"/>
        <xdr:cNvSpPr/>
      </xdr:nvSpPr>
      <xdr:spPr>
        <a:xfrm>
          <a:off x="13462000" y="1014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118671</xdr:rowOff>
    </xdr:from>
    <xdr:ext cx="762000" cy="259045"/>
    <xdr:sp macro="" textlink="">
      <xdr:nvSpPr>
        <xdr:cNvPr id="323" name="テキスト ボックス 322"/>
        <xdr:cNvSpPr txBox="1"/>
      </xdr:nvSpPr>
      <xdr:spPr>
        <a:xfrm>
          <a:off x="13131800" y="102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121243</xdr:rowOff>
    </xdr:from>
    <xdr:to>
      <xdr:col>24</xdr:col>
      <xdr:colOff>609600</xdr:colOff>
      <xdr:row>59</xdr:row>
      <xdr:rowOff>51393</xdr:rowOff>
    </xdr:to>
    <xdr:sp macro="" textlink="">
      <xdr:nvSpPr>
        <xdr:cNvPr id="329" name="円/楕円 328"/>
        <xdr:cNvSpPr/>
      </xdr:nvSpPr>
      <xdr:spPr>
        <a:xfrm>
          <a:off x="16967200" y="100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42520</xdr:rowOff>
    </xdr:from>
    <xdr:ext cx="762000" cy="259045"/>
    <xdr:sp macro="" textlink="">
      <xdr:nvSpPr>
        <xdr:cNvPr id="330" name="定員管理の状況該当値テキスト"/>
        <xdr:cNvSpPr txBox="1"/>
      </xdr:nvSpPr>
      <xdr:spPr>
        <a:xfrm>
          <a:off x="17106900" y="99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118025</xdr:rowOff>
    </xdr:from>
    <xdr:to>
      <xdr:col>23</xdr:col>
      <xdr:colOff>457200</xdr:colOff>
      <xdr:row>59</xdr:row>
      <xdr:rowOff>48175</xdr:rowOff>
    </xdr:to>
    <xdr:sp macro="" textlink="">
      <xdr:nvSpPr>
        <xdr:cNvPr id="331" name="円/楕円 330"/>
        <xdr:cNvSpPr/>
      </xdr:nvSpPr>
      <xdr:spPr>
        <a:xfrm>
          <a:off x="16129000" y="100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58352</xdr:rowOff>
    </xdr:from>
    <xdr:ext cx="736600" cy="259045"/>
    <xdr:sp macro="" textlink="">
      <xdr:nvSpPr>
        <xdr:cNvPr id="332" name="テキスト ボックス 331"/>
        <xdr:cNvSpPr txBox="1"/>
      </xdr:nvSpPr>
      <xdr:spPr>
        <a:xfrm>
          <a:off x="15798800" y="983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119979</xdr:rowOff>
    </xdr:from>
    <xdr:to>
      <xdr:col>22</xdr:col>
      <xdr:colOff>254000</xdr:colOff>
      <xdr:row>59</xdr:row>
      <xdr:rowOff>50129</xdr:rowOff>
    </xdr:to>
    <xdr:sp macro="" textlink="">
      <xdr:nvSpPr>
        <xdr:cNvPr id="333" name="円/楕円 332"/>
        <xdr:cNvSpPr/>
      </xdr:nvSpPr>
      <xdr:spPr>
        <a:xfrm>
          <a:off x="15240000" y="100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60306</xdr:rowOff>
    </xdr:from>
    <xdr:ext cx="762000" cy="259045"/>
    <xdr:sp macro="" textlink="">
      <xdr:nvSpPr>
        <xdr:cNvPr id="334" name="テキスト ボックス 333"/>
        <xdr:cNvSpPr txBox="1"/>
      </xdr:nvSpPr>
      <xdr:spPr>
        <a:xfrm>
          <a:off x="14909800" y="983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115842</xdr:rowOff>
    </xdr:from>
    <xdr:to>
      <xdr:col>21</xdr:col>
      <xdr:colOff>50800</xdr:colOff>
      <xdr:row>59</xdr:row>
      <xdr:rowOff>45992</xdr:rowOff>
    </xdr:to>
    <xdr:sp macro="" textlink="">
      <xdr:nvSpPr>
        <xdr:cNvPr id="335" name="円/楕円 334"/>
        <xdr:cNvSpPr/>
      </xdr:nvSpPr>
      <xdr:spPr>
        <a:xfrm>
          <a:off x="143510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56169</xdr:rowOff>
    </xdr:from>
    <xdr:ext cx="762000" cy="259045"/>
    <xdr:sp macro="" textlink="">
      <xdr:nvSpPr>
        <xdr:cNvPr id="336" name="テキスト ボックス 335"/>
        <xdr:cNvSpPr txBox="1"/>
      </xdr:nvSpPr>
      <xdr:spPr>
        <a:xfrm>
          <a:off x="14020800" y="982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112510</xdr:rowOff>
    </xdr:from>
    <xdr:to>
      <xdr:col>19</xdr:col>
      <xdr:colOff>533400</xdr:colOff>
      <xdr:row>59</xdr:row>
      <xdr:rowOff>42660</xdr:rowOff>
    </xdr:to>
    <xdr:sp macro="" textlink="">
      <xdr:nvSpPr>
        <xdr:cNvPr id="337" name="円/楕円 336"/>
        <xdr:cNvSpPr/>
      </xdr:nvSpPr>
      <xdr:spPr>
        <a:xfrm>
          <a:off x="13462000" y="100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52837</xdr:rowOff>
    </xdr:from>
    <xdr:ext cx="762000" cy="259045"/>
    <xdr:sp macro="" textlink="">
      <xdr:nvSpPr>
        <xdr:cNvPr id="338" name="テキスト ボックス 337"/>
        <xdr:cNvSpPr txBox="1"/>
      </xdr:nvSpPr>
      <xdr:spPr>
        <a:xfrm>
          <a:off x="13131800" y="982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0" name="テキスト ボックス 33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1" name="テキスト ボックス 34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実質公債費率は類似団体内平均値を下回っており、さらに年々改善されている。今後も借入総額の減少、基準財政需要額算入率の高い起債の活用を行うことなどで、現状の比率を保つよう努力に努める。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98213</xdr:rowOff>
    </xdr:to>
    <xdr:cxnSp macro="">
      <xdr:nvCxnSpPr>
        <xdr:cNvPr id="367" name="直線コネクタ 366"/>
        <xdr:cNvCxnSpPr/>
      </xdr:nvCxnSpPr>
      <xdr:spPr>
        <a:xfrm flipV="1">
          <a:off x="17018000" y="6261100"/>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8"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9" name="直線コネクタ 368"/>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0"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1" name="直線コネクタ 370"/>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73237</xdr:rowOff>
    </xdr:from>
    <xdr:to>
      <xdr:col>24</xdr:col>
      <xdr:colOff>558800</xdr:colOff>
      <xdr:row>39</xdr:row>
      <xdr:rowOff>137583</xdr:rowOff>
    </xdr:to>
    <xdr:cxnSp macro="">
      <xdr:nvCxnSpPr>
        <xdr:cNvPr id="372" name="直線コネクタ 371"/>
        <xdr:cNvCxnSpPr/>
      </xdr:nvCxnSpPr>
      <xdr:spPr>
        <a:xfrm flipV="1">
          <a:off x="16179800" y="675978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107121</xdr:rowOff>
    </xdr:from>
    <xdr:ext cx="762000" cy="259045"/>
    <xdr:sp macro="" textlink="">
      <xdr:nvSpPr>
        <xdr:cNvPr id="373" name="公債費負担の状況平均値テキスト"/>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74" name="フローチャート : 判断 373"/>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137583</xdr:rowOff>
    </xdr:from>
    <xdr:to>
      <xdr:col>23</xdr:col>
      <xdr:colOff>406400</xdr:colOff>
      <xdr:row>40</xdr:row>
      <xdr:rowOff>38523</xdr:rowOff>
    </xdr:to>
    <xdr:cxnSp macro="">
      <xdr:nvCxnSpPr>
        <xdr:cNvPr id="375" name="直線コネクタ 374"/>
        <xdr:cNvCxnSpPr/>
      </xdr:nvCxnSpPr>
      <xdr:spPr>
        <a:xfrm flipV="1">
          <a:off x="15290800" y="682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6" name="フローチャート : 判断 375"/>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7" name="テキスト ボックス 376"/>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38523</xdr:rowOff>
    </xdr:from>
    <xdr:to>
      <xdr:col>22</xdr:col>
      <xdr:colOff>203200</xdr:colOff>
      <xdr:row>40</xdr:row>
      <xdr:rowOff>86783</xdr:rowOff>
    </xdr:to>
    <xdr:cxnSp macro="">
      <xdr:nvCxnSpPr>
        <xdr:cNvPr id="378" name="直線コネクタ 377"/>
        <xdr:cNvCxnSpPr/>
      </xdr:nvCxnSpPr>
      <xdr:spPr>
        <a:xfrm flipV="1">
          <a:off x="14401800" y="68965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140546</xdr:rowOff>
    </xdr:from>
    <xdr:to>
      <xdr:col>22</xdr:col>
      <xdr:colOff>254000</xdr:colOff>
      <xdr:row>41</xdr:row>
      <xdr:rowOff>70696</xdr:rowOff>
    </xdr:to>
    <xdr:sp macro="" textlink="">
      <xdr:nvSpPr>
        <xdr:cNvPr id="379" name="フローチャート : 判断 378"/>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55473</xdr:rowOff>
    </xdr:from>
    <xdr:ext cx="762000" cy="259045"/>
    <xdr:sp macro="" textlink="">
      <xdr:nvSpPr>
        <xdr:cNvPr id="380" name="テキスト ボックス 379"/>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86783</xdr:rowOff>
    </xdr:from>
    <xdr:to>
      <xdr:col>21</xdr:col>
      <xdr:colOff>0</xdr:colOff>
      <xdr:row>40</xdr:row>
      <xdr:rowOff>143087</xdr:rowOff>
    </xdr:to>
    <xdr:cxnSp macro="">
      <xdr:nvCxnSpPr>
        <xdr:cNvPr id="381" name="直線コネクタ 380"/>
        <xdr:cNvCxnSpPr/>
      </xdr:nvCxnSpPr>
      <xdr:spPr>
        <a:xfrm flipV="1">
          <a:off x="13512800" y="69447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2" name="フローチャート : 判断 381"/>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83" name="テキスト ボックス 382"/>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4" name="フローチャート : 判断 38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85" name="テキスト ボックス 384"/>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22437</xdr:rowOff>
    </xdr:from>
    <xdr:to>
      <xdr:col>24</xdr:col>
      <xdr:colOff>609600</xdr:colOff>
      <xdr:row>39</xdr:row>
      <xdr:rowOff>124037</xdr:rowOff>
    </xdr:to>
    <xdr:sp macro="" textlink="">
      <xdr:nvSpPr>
        <xdr:cNvPr id="391" name="円/楕円 390"/>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38964</xdr:rowOff>
    </xdr:from>
    <xdr:ext cx="762000" cy="259045"/>
    <xdr:sp macro="" textlink="">
      <xdr:nvSpPr>
        <xdr:cNvPr id="392" name="公債費負担の状況該当値テキスト"/>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86783</xdr:rowOff>
    </xdr:from>
    <xdr:to>
      <xdr:col>23</xdr:col>
      <xdr:colOff>457200</xdr:colOff>
      <xdr:row>40</xdr:row>
      <xdr:rowOff>16933</xdr:rowOff>
    </xdr:to>
    <xdr:sp macro="" textlink="">
      <xdr:nvSpPr>
        <xdr:cNvPr id="393" name="円/楕円 392"/>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27110</xdr:rowOff>
    </xdr:from>
    <xdr:ext cx="736600" cy="259045"/>
    <xdr:sp macro="" textlink="">
      <xdr:nvSpPr>
        <xdr:cNvPr id="394" name="テキスト ボックス 393"/>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159173</xdr:rowOff>
    </xdr:from>
    <xdr:to>
      <xdr:col>22</xdr:col>
      <xdr:colOff>254000</xdr:colOff>
      <xdr:row>40</xdr:row>
      <xdr:rowOff>89323</xdr:rowOff>
    </xdr:to>
    <xdr:sp macro="" textlink="">
      <xdr:nvSpPr>
        <xdr:cNvPr id="395" name="円/楕円 394"/>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99500</xdr:rowOff>
    </xdr:from>
    <xdr:ext cx="762000" cy="259045"/>
    <xdr:sp macro="" textlink="">
      <xdr:nvSpPr>
        <xdr:cNvPr id="396" name="テキスト ボックス 395"/>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35983</xdr:rowOff>
    </xdr:from>
    <xdr:to>
      <xdr:col>21</xdr:col>
      <xdr:colOff>50800</xdr:colOff>
      <xdr:row>40</xdr:row>
      <xdr:rowOff>137583</xdr:rowOff>
    </xdr:to>
    <xdr:sp macro="" textlink="">
      <xdr:nvSpPr>
        <xdr:cNvPr id="397" name="円/楕円 396"/>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398" name="テキスト ボックス 397"/>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92287</xdr:rowOff>
    </xdr:from>
    <xdr:to>
      <xdr:col>19</xdr:col>
      <xdr:colOff>533400</xdr:colOff>
      <xdr:row>41</xdr:row>
      <xdr:rowOff>22437</xdr:rowOff>
    </xdr:to>
    <xdr:sp macro="" textlink="">
      <xdr:nvSpPr>
        <xdr:cNvPr id="399" name="円/楕円 398"/>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32614</xdr:rowOff>
    </xdr:from>
    <xdr:ext cx="762000" cy="259045"/>
    <xdr:sp macro="" textlink="">
      <xdr:nvSpPr>
        <xdr:cNvPr id="400" name="テキスト ボックス 399"/>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2" name="テキスト ボックス 40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3" name="テキスト ボックス 40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当町では将来負担比率は平成</a:t>
          </a:r>
          <a:r>
            <a:rPr kumimoji="1" lang="en-US" altLang="ja-JP" sz="1300">
              <a:latin typeface="ＭＳ Ｐゴシック"/>
            </a:rPr>
            <a:t>22</a:t>
          </a:r>
          <a:r>
            <a:rPr kumimoji="1" lang="ja-JP" altLang="en-US" sz="1300">
              <a:latin typeface="ＭＳ Ｐゴシック"/>
            </a:rPr>
            <a:t>年度から</a:t>
          </a:r>
          <a:r>
            <a:rPr kumimoji="1" lang="en-US" altLang="ja-JP" sz="1300">
              <a:latin typeface="ＭＳ Ｐゴシック"/>
            </a:rPr>
            <a:t>0</a:t>
          </a:r>
          <a:r>
            <a:rPr kumimoji="1" lang="ja-JP" altLang="en-US" sz="1300">
              <a:latin typeface="ＭＳ Ｐゴシック"/>
            </a:rPr>
            <a:t>である。今後も地方債に頼らない財政運営を行い、現在の水準の維持に努める。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7" name="直線コネクタ 41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8" name="テキスト ボックス 41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9" name="直線コネクタ 41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0" name="テキスト ボックス 41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1" name="直線コネクタ 42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2" name="テキスト ボックス 42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3" name="直線コネクタ 42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4" name="テキスト ボックス 42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5" name="直線コネクタ 42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6" name="テキスト ボックス 42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7" name="直線コネクタ 42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8" name="テキスト ボックス 42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113090</xdr:rowOff>
    </xdr:from>
    <xdr:to>
      <xdr:col>24</xdr:col>
      <xdr:colOff>558800</xdr:colOff>
      <xdr:row>22</xdr:row>
      <xdr:rowOff>45418</xdr:rowOff>
    </xdr:to>
    <xdr:cxnSp macro="">
      <xdr:nvCxnSpPr>
        <xdr:cNvPr id="431" name="直線コネクタ 430"/>
        <xdr:cNvCxnSpPr/>
      </xdr:nvCxnSpPr>
      <xdr:spPr>
        <a:xfrm flipV="1">
          <a:off x="17018000" y="2341940"/>
          <a:ext cx="0" cy="147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17495</xdr:rowOff>
    </xdr:from>
    <xdr:ext cx="762000" cy="259045"/>
    <xdr:sp macro="" textlink="">
      <xdr:nvSpPr>
        <xdr:cNvPr id="432" name="将来負担の状況最小値テキスト"/>
        <xdr:cNvSpPr txBox="1"/>
      </xdr:nvSpPr>
      <xdr:spPr>
        <a:xfrm>
          <a:off x="17106900" y="37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22</xdr:row>
      <xdr:rowOff>45418</xdr:rowOff>
    </xdr:from>
    <xdr:to>
      <xdr:col>24</xdr:col>
      <xdr:colOff>647700</xdr:colOff>
      <xdr:row>22</xdr:row>
      <xdr:rowOff>45418</xdr:rowOff>
    </xdr:to>
    <xdr:cxnSp macro="">
      <xdr:nvCxnSpPr>
        <xdr:cNvPr id="433" name="直線コネクタ 432"/>
        <xdr:cNvCxnSpPr/>
      </xdr:nvCxnSpPr>
      <xdr:spPr>
        <a:xfrm>
          <a:off x="16929100" y="381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34"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113090</xdr:rowOff>
    </xdr:from>
    <xdr:to>
      <xdr:col>24</xdr:col>
      <xdr:colOff>647700</xdr:colOff>
      <xdr:row>13</xdr:row>
      <xdr:rowOff>113090</xdr:rowOff>
    </xdr:to>
    <xdr:cxnSp macro="">
      <xdr:nvCxnSpPr>
        <xdr:cNvPr id="435" name="直線コネクタ 434"/>
        <xdr:cNvCxnSpPr/>
      </xdr:nvCxnSpPr>
      <xdr:spPr>
        <a:xfrm>
          <a:off x="16929100" y="234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36"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7" name="フローチャート : 判断 43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8" name="フローチャート : 判断 43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9" name="テキスト ボックス 43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0" name="フローチャート : 判断 43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1" name="テキスト ボックス 44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2" name="フローチャート : 判断 44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3" name="テキスト ボックス 44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47353</xdr:rowOff>
    </xdr:from>
    <xdr:to>
      <xdr:col>19</xdr:col>
      <xdr:colOff>533400</xdr:colOff>
      <xdr:row>13</xdr:row>
      <xdr:rowOff>148953</xdr:rowOff>
    </xdr:to>
    <xdr:sp macro="" textlink="">
      <xdr:nvSpPr>
        <xdr:cNvPr id="444" name="フローチャート : 判断 443"/>
        <xdr:cNvSpPr/>
      </xdr:nvSpPr>
      <xdr:spPr>
        <a:xfrm>
          <a:off x="13462000" y="227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159130</xdr:rowOff>
    </xdr:from>
    <xdr:ext cx="762000" cy="259045"/>
    <xdr:sp macro="" textlink="">
      <xdr:nvSpPr>
        <xdr:cNvPr id="445" name="テキスト ボックス 444"/>
        <xdr:cNvSpPr txBox="1"/>
      </xdr:nvSpPr>
      <xdr:spPr>
        <a:xfrm>
          <a:off x="13131800" y="204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和歌山県古座川町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3,077
3,064
294.52
4,594,698
3,936,239
390,638
2,081,345
3,306,590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人口千人当たりの職員数の値が類似団体よりも低いことや、調整手当や税務手当の廃止などにより類似団体内平均値を下回っている。</a:t>
          </a:r>
          <a:endParaRPr kumimoji="1" lang="en-US" altLang="ja-JP" sz="1300">
            <a:latin typeface="ＭＳ Ｐゴシック"/>
          </a:endParaRPr>
        </a:p>
        <a:p>
          <a:r>
            <a:rPr kumimoji="1" lang="ja-JP" altLang="en-US" sz="1300">
              <a:latin typeface="ＭＳ Ｐゴシック"/>
            </a:rPr>
            <a:t>　今後も現在の水準を維持できるよう努める。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153670</xdr:rowOff>
    </xdr:from>
    <xdr:to>
      <xdr:col>7</xdr:col>
      <xdr:colOff>15875</xdr:colOff>
      <xdr:row>35</xdr:row>
      <xdr:rowOff>54610</xdr:rowOff>
    </xdr:to>
    <xdr:cxnSp macro="">
      <xdr:nvCxnSpPr>
        <xdr:cNvPr id="65" name="直線コネクタ 64"/>
        <xdr:cNvCxnSpPr/>
      </xdr:nvCxnSpPr>
      <xdr:spPr>
        <a:xfrm flipV="1">
          <a:off x="3987800" y="59829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116857</xdr:rowOff>
    </xdr:from>
    <xdr:ext cx="762000" cy="259045"/>
    <xdr:sp macro="" textlink="">
      <xdr:nvSpPr>
        <xdr:cNvPr id="66" name="人件費平均値テキスト"/>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54610</xdr:rowOff>
    </xdr:from>
    <xdr:to>
      <xdr:col>5</xdr:col>
      <xdr:colOff>549275</xdr:colOff>
      <xdr:row>35</xdr:row>
      <xdr:rowOff>81280</xdr:rowOff>
    </xdr:to>
    <xdr:cxnSp macro="">
      <xdr:nvCxnSpPr>
        <xdr:cNvPr id="68" name="直線コネクタ 67"/>
        <xdr:cNvCxnSpPr/>
      </xdr:nvCxnSpPr>
      <xdr:spPr>
        <a:xfrm flipV="1">
          <a:off x="3098800" y="60553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74947</xdr:rowOff>
    </xdr:from>
    <xdr:ext cx="736600" cy="259045"/>
    <xdr:sp macro="" textlink="">
      <xdr:nvSpPr>
        <xdr:cNvPr id="70" name="テキスト ボックス 69"/>
        <xdr:cNvSpPr txBox="1"/>
      </xdr:nvSpPr>
      <xdr:spPr>
        <a:xfrm>
          <a:off x="3606800" y="624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168910</xdr:rowOff>
    </xdr:from>
    <xdr:to>
      <xdr:col>4</xdr:col>
      <xdr:colOff>346075</xdr:colOff>
      <xdr:row>35</xdr:row>
      <xdr:rowOff>81280</xdr:rowOff>
    </xdr:to>
    <xdr:cxnSp macro="">
      <xdr:nvCxnSpPr>
        <xdr:cNvPr id="71" name="直線コネクタ 70"/>
        <xdr:cNvCxnSpPr/>
      </xdr:nvCxnSpPr>
      <xdr:spPr>
        <a:xfrm>
          <a:off x="2209800" y="59982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116857</xdr:rowOff>
    </xdr:from>
    <xdr:ext cx="762000" cy="259045"/>
    <xdr:sp macro="" textlink="">
      <xdr:nvSpPr>
        <xdr:cNvPr id="73" name="テキスト ボックス 72"/>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168910</xdr:rowOff>
    </xdr:from>
    <xdr:to>
      <xdr:col>3</xdr:col>
      <xdr:colOff>142875</xdr:colOff>
      <xdr:row>35</xdr:row>
      <xdr:rowOff>31750</xdr:rowOff>
    </xdr:to>
    <xdr:cxnSp macro="">
      <xdr:nvCxnSpPr>
        <xdr:cNvPr id="74" name="直線コネクタ 73"/>
        <xdr:cNvCxnSpPr/>
      </xdr:nvCxnSpPr>
      <xdr:spPr>
        <a:xfrm flipV="1">
          <a:off x="1320800" y="59982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5" name="フローチャート : 判断 74"/>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76" name="テキスト ボックス 75"/>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7" name="フローチャート : 判断 76"/>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116857</xdr:rowOff>
    </xdr:from>
    <xdr:ext cx="762000" cy="259045"/>
    <xdr:sp macro="" textlink="">
      <xdr:nvSpPr>
        <xdr:cNvPr id="78" name="テキスト ボックス 77"/>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102870</xdr:rowOff>
    </xdr:from>
    <xdr:to>
      <xdr:col>7</xdr:col>
      <xdr:colOff>66675</xdr:colOff>
      <xdr:row>35</xdr:row>
      <xdr:rowOff>33020</xdr:rowOff>
    </xdr:to>
    <xdr:sp macro="" textlink="">
      <xdr:nvSpPr>
        <xdr:cNvPr id="84" name="円/楕円 83"/>
        <xdr:cNvSpPr/>
      </xdr:nvSpPr>
      <xdr:spPr>
        <a:xfrm>
          <a:off x="47752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119397</xdr:rowOff>
    </xdr:from>
    <xdr:ext cx="762000" cy="259045"/>
    <xdr:sp macro="" textlink="">
      <xdr:nvSpPr>
        <xdr:cNvPr id="85" name="人件費該当値テキスト"/>
        <xdr:cNvSpPr txBox="1"/>
      </xdr:nvSpPr>
      <xdr:spPr>
        <a:xfrm>
          <a:off x="49149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3810</xdr:rowOff>
    </xdr:from>
    <xdr:to>
      <xdr:col>5</xdr:col>
      <xdr:colOff>600075</xdr:colOff>
      <xdr:row>35</xdr:row>
      <xdr:rowOff>105410</xdr:rowOff>
    </xdr:to>
    <xdr:sp macro="" textlink="">
      <xdr:nvSpPr>
        <xdr:cNvPr id="86" name="円/楕円 85"/>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115587</xdr:rowOff>
    </xdr:from>
    <xdr:ext cx="736600" cy="259045"/>
    <xdr:sp macro="" textlink="">
      <xdr:nvSpPr>
        <xdr:cNvPr id="87" name="テキスト ボックス 86"/>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30480</xdr:rowOff>
    </xdr:from>
    <xdr:to>
      <xdr:col>4</xdr:col>
      <xdr:colOff>396875</xdr:colOff>
      <xdr:row>35</xdr:row>
      <xdr:rowOff>132080</xdr:rowOff>
    </xdr:to>
    <xdr:sp macro="" textlink="">
      <xdr:nvSpPr>
        <xdr:cNvPr id="88" name="円/楕円 87"/>
        <xdr:cNvSpPr/>
      </xdr:nvSpPr>
      <xdr:spPr>
        <a:xfrm>
          <a:off x="3048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142257</xdr:rowOff>
    </xdr:from>
    <xdr:ext cx="762000" cy="259045"/>
    <xdr:sp macro="" textlink="">
      <xdr:nvSpPr>
        <xdr:cNvPr id="89" name="テキスト ボックス 88"/>
        <xdr:cNvSpPr txBox="1"/>
      </xdr:nvSpPr>
      <xdr:spPr>
        <a:xfrm>
          <a:off x="2717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118110</xdr:rowOff>
    </xdr:from>
    <xdr:to>
      <xdr:col>3</xdr:col>
      <xdr:colOff>193675</xdr:colOff>
      <xdr:row>35</xdr:row>
      <xdr:rowOff>48260</xdr:rowOff>
    </xdr:to>
    <xdr:sp macro="" textlink="">
      <xdr:nvSpPr>
        <xdr:cNvPr id="90" name="円/楕円 89"/>
        <xdr:cNvSpPr/>
      </xdr:nvSpPr>
      <xdr:spPr>
        <a:xfrm>
          <a:off x="21590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58437</xdr:rowOff>
    </xdr:from>
    <xdr:ext cx="762000" cy="259045"/>
    <xdr:sp macro="" textlink="">
      <xdr:nvSpPr>
        <xdr:cNvPr id="91" name="テキスト ボックス 90"/>
        <xdr:cNvSpPr txBox="1"/>
      </xdr:nvSpPr>
      <xdr:spPr>
        <a:xfrm>
          <a:off x="1828800" y="571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152400</xdr:rowOff>
    </xdr:from>
    <xdr:to>
      <xdr:col>1</xdr:col>
      <xdr:colOff>676275</xdr:colOff>
      <xdr:row>35</xdr:row>
      <xdr:rowOff>82550</xdr:rowOff>
    </xdr:to>
    <xdr:sp macro="" textlink="">
      <xdr:nvSpPr>
        <xdr:cNvPr id="92" name="円/楕円 91"/>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92727</xdr:rowOff>
    </xdr:from>
    <xdr:ext cx="762000" cy="259045"/>
    <xdr:sp macro="" textlink="">
      <xdr:nvSpPr>
        <xdr:cNvPr id="93" name="テキスト ボックス 92"/>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も類似団体内平均値と同様に推移している。物件費の中で高い割合を占めているのは委託料と需用費である。委託料については、バスの運行委託や高齢者生活福祉センター指定管理料など住民サービスに直結したものがあり、廃止等は難しい。需用費についても燃料費の高騰や電気料金の値上げ、福祉センター完成に伴う新たな光熱水費等の発生があり、今後も増加するものと見込まれる。</a:t>
          </a:r>
          <a:endParaRPr kumimoji="1" lang="en-US" altLang="ja-JP" sz="1300">
            <a:latin typeface="ＭＳ Ｐゴシック"/>
          </a:endParaRPr>
        </a:p>
        <a:p>
          <a:r>
            <a:rPr kumimoji="1" lang="ja-JP" altLang="en-US" sz="1300">
              <a:latin typeface="ＭＳ Ｐゴシック"/>
            </a:rPr>
            <a:t>　　今後は住民サービスの見直し等を含めた抜本的な改革、事業の取捨選択が必要になる可能性がある。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66040</xdr:rowOff>
    </xdr:to>
    <xdr:cxnSp macro="">
      <xdr:nvCxnSpPr>
        <xdr:cNvPr id="126" name="直線コネクタ 125"/>
        <xdr:cNvCxnSpPr/>
      </xdr:nvCxnSpPr>
      <xdr:spPr>
        <a:xfrm>
          <a:off x="15671800" y="27559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12700</xdr:rowOff>
    </xdr:to>
    <xdr:cxnSp macro="">
      <xdr:nvCxnSpPr>
        <xdr:cNvPr id="129" name="直線コネクタ 128"/>
        <xdr:cNvCxnSpPr/>
      </xdr:nvCxnSpPr>
      <xdr:spPr>
        <a:xfrm>
          <a:off x="14782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78757</xdr:rowOff>
    </xdr:from>
    <xdr:ext cx="736600" cy="259045"/>
    <xdr:sp macro="" textlink="">
      <xdr:nvSpPr>
        <xdr:cNvPr id="131" name="テキスト ボックス 130"/>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85090</xdr:rowOff>
    </xdr:from>
    <xdr:to>
      <xdr:col>21</xdr:col>
      <xdr:colOff>361950</xdr:colOff>
      <xdr:row>16</xdr:row>
      <xdr:rowOff>12700</xdr:rowOff>
    </xdr:to>
    <xdr:cxnSp macro="">
      <xdr:nvCxnSpPr>
        <xdr:cNvPr id="132" name="直線コネクタ 131"/>
        <xdr:cNvCxnSpPr/>
      </xdr:nvCxnSpPr>
      <xdr:spPr>
        <a:xfrm>
          <a:off x="13893800" y="2656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4" name="テキスト ボックス 133"/>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85090</xdr:rowOff>
    </xdr:from>
    <xdr:to>
      <xdr:col>20</xdr:col>
      <xdr:colOff>158750</xdr:colOff>
      <xdr:row>15</xdr:row>
      <xdr:rowOff>168910</xdr:rowOff>
    </xdr:to>
    <xdr:cxnSp macro="">
      <xdr:nvCxnSpPr>
        <xdr:cNvPr id="135" name="直線コネクタ 134"/>
        <xdr:cNvCxnSpPr/>
      </xdr:nvCxnSpPr>
      <xdr:spPr>
        <a:xfrm flipV="1">
          <a:off x="13004800" y="2656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102870</xdr:rowOff>
    </xdr:from>
    <xdr:to>
      <xdr:col>20</xdr:col>
      <xdr:colOff>209550</xdr:colOff>
      <xdr:row>16</xdr:row>
      <xdr:rowOff>33020</xdr:rowOff>
    </xdr:to>
    <xdr:sp macro="" textlink="">
      <xdr:nvSpPr>
        <xdr:cNvPr id="136" name="フローチャート : 判断 135"/>
        <xdr:cNvSpPr/>
      </xdr:nvSpPr>
      <xdr:spPr>
        <a:xfrm>
          <a:off x="13843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17797</xdr:rowOff>
    </xdr:from>
    <xdr:ext cx="762000" cy="259045"/>
    <xdr:sp macro="" textlink="">
      <xdr:nvSpPr>
        <xdr:cNvPr id="137" name="テキスト ボックス 136"/>
        <xdr:cNvSpPr txBox="1"/>
      </xdr:nvSpPr>
      <xdr:spPr>
        <a:xfrm>
          <a:off x="13512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38" name="フローチャート : 判断 137"/>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43197</xdr:rowOff>
    </xdr:from>
    <xdr:ext cx="762000" cy="259045"/>
    <xdr:sp macro="" textlink="">
      <xdr:nvSpPr>
        <xdr:cNvPr id="139" name="テキスト ボックス 138"/>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15240</xdr:rowOff>
    </xdr:from>
    <xdr:to>
      <xdr:col>24</xdr:col>
      <xdr:colOff>82550</xdr:colOff>
      <xdr:row>16</xdr:row>
      <xdr:rowOff>116840</xdr:rowOff>
    </xdr:to>
    <xdr:sp macro="" textlink="">
      <xdr:nvSpPr>
        <xdr:cNvPr id="145" name="円/楕円 144"/>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31767</xdr:rowOff>
    </xdr:from>
    <xdr:ext cx="762000" cy="259045"/>
    <xdr:sp macro="" textlink="">
      <xdr:nvSpPr>
        <xdr:cNvPr id="146" name="物件費該当値テキスト"/>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7" name="円/楕円 146"/>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8" name="テキスト ボックス 147"/>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49" name="円/楕円 148"/>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0" name="テキスト ボックス 149"/>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34290</xdr:rowOff>
    </xdr:from>
    <xdr:to>
      <xdr:col>20</xdr:col>
      <xdr:colOff>209550</xdr:colOff>
      <xdr:row>15</xdr:row>
      <xdr:rowOff>135890</xdr:rowOff>
    </xdr:to>
    <xdr:sp macro="" textlink="">
      <xdr:nvSpPr>
        <xdr:cNvPr id="151" name="円/楕円 150"/>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146067</xdr:rowOff>
    </xdr:from>
    <xdr:ext cx="762000" cy="259045"/>
    <xdr:sp macro="" textlink="">
      <xdr:nvSpPr>
        <xdr:cNvPr id="152" name="テキスト ボックス 151"/>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118110</xdr:rowOff>
    </xdr:from>
    <xdr:to>
      <xdr:col>19</xdr:col>
      <xdr:colOff>6350</xdr:colOff>
      <xdr:row>16</xdr:row>
      <xdr:rowOff>48260</xdr:rowOff>
    </xdr:to>
    <xdr:sp macro="" textlink="">
      <xdr:nvSpPr>
        <xdr:cNvPr id="153" name="円/楕円 152"/>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33037</xdr:rowOff>
    </xdr:from>
    <xdr:ext cx="762000" cy="259045"/>
    <xdr:sp macro="" textlink="">
      <xdr:nvSpPr>
        <xdr:cNvPr id="154" name="テキスト ボックス 153"/>
        <xdr:cNvSpPr txBox="1"/>
      </xdr:nvSpPr>
      <xdr:spPr>
        <a:xfrm>
          <a:off x="12623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類似団体内平均値と同様に推移している。児童手当や障害者自立支援費などが占める割合が高く、抑制が難しい状況である。</a:t>
          </a:r>
          <a:endParaRPr kumimoji="1" lang="en-US" altLang="ja-JP" sz="1300">
            <a:latin typeface="ＭＳ Ｐゴシック"/>
          </a:endParaRPr>
        </a:p>
        <a:p>
          <a:r>
            <a:rPr kumimoji="1" lang="ja-JP" altLang="en-US" sz="1300">
              <a:latin typeface="ＭＳ Ｐゴシック"/>
            </a:rPr>
            <a:t>　その中で町単独で行っている項目に関しては、縮小・廃止を含めた検討を行い、継続の場合でも支給要件の見直しなどを行い抑制に努める。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55</xdr:row>
      <xdr:rowOff>127000</xdr:rowOff>
    </xdr:to>
    <xdr:cxnSp macro="">
      <xdr:nvCxnSpPr>
        <xdr:cNvPr id="186" name="直線コネクタ 185"/>
        <xdr:cNvCxnSpPr/>
      </xdr:nvCxnSpPr>
      <xdr:spPr>
        <a:xfrm>
          <a:off x="3987800" y="9556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127000</xdr:rowOff>
    </xdr:from>
    <xdr:to>
      <xdr:col>5</xdr:col>
      <xdr:colOff>549275</xdr:colOff>
      <xdr:row>56</xdr:row>
      <xdr:rowOff>12700</xdr:rowOff>
    </xdr:to>
    <xdr:cxnSp macro="">
      <xdr:nvCxnSpPr>
        <xdr:cNvPr id="189" name="直線コネクタ 188"/>
        <xdr:cNvCxnSpPr/>
      </xdr:nvCxnSpPr>
      <xdr:spPr>
        <a:xfrm flipV="1">
          <a:off x="3098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1" name="テキスト ボックス 190"/>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56</xdr:row>
      <xdr:rowOff>12700</xdr:rowOff>
    </xdr:to>
    <xdr:cxnSp macro="">
      <xdr:nvCxnSpPr>
        <xdr:cNvPr id="192" name="直線コネクタ 191"/>
        <xdr:cNvCxnSpPr/>
      </xdr:nvCxnSpPr>
      <xdr:spPr>
        <a:xfrm>
          <a:off x="2209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4" name="テキスト ボックス 193"/>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69850</xdr:rowOff>
    </xdr:to>
    <xdr:cxnSp macro="">
      <xdr:nvCxnSpPr>
        <xdr:cNvPr id="195" name="直線コネクタ 194"/>
        <xdr:cNvCxnSpPr/>
      </xdr:nvCxnSpPr>
      <xdr:spPr>
        <a:xfrm>
          <a:off x="1320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197" name="テキスト ボックス 19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205" name="円/楕円 204"/>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92727</xdr:rowOff>
    </xdr:from>
    <xdr:ext cx="762000" cy="259045"/>
    <xdr:sp macro="" textlink="">
      <xdr:nvSpPr>
        <xdr:cNvPr id="206"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07" name="円/楕円 206"/>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208" name="テキスト ボックス 207"/>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9" name="円/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0" name="テキスト ボックス 20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1" name="円/楕円 210"/>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12" name="テキスト ボックス 211"/>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13" name="円/楕円 212"/>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14" name="テキスト ボックス 213"/>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その他の経常収支比率は類似団体内平均値を下回る値で推移している。この中で維持補修費に関しては抑制の余地がある。老朽化した建物では使用頻度、地元要望等を考慮し建物の廃止も含めて検討したい。</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xdr:rowOff>
    </xdr:from>
    <xdr:to>
      <xdr:col>24</xdr:col>
      <xdr:colOff>31750</xdr:colOff>
      <xdr:row>57</xdr:row>
      <xdr:rowOff>12700</xdr:rowOff>
    </xdr:to>
    <xdr:cxnSp macro="">
      <xdr:nvCxnSpPr>
        <xdr:cNvPr id="242" name="直線コネクタ 241"/>
        <xdr:cNvCxnSpPr/>
      </xdr:nvCxnSpPr>
      <xdr:spPr>
        <a:xfrm flipV="1">
          <a:off x="15671800" y="97796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31132</xdr:rowOff>
    </xdr:from>
    <xdr:ext cx="762000" cy="259045"/>
    <xdr:sp macro="" textlink="">
      <xdr:nvSpPr>
        <xdr:cNvPr id="243" name="その他平均値テキスト"/>
        <xdr:cNvSpPr txBox="1"/>
      </xdr:nvSpPr>
      <xdr:spPr>
        <a:xfrm>
          <a:off x="16598900" y="98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167005</xdr:rowOff>
    </xdr:from>
    <xdr:to>
      <xdr:col>22</xdr:col>
      <xdr:colOff>565150</xdr:colOff>
      <xdr:row>57</xdr:row>
      <xdr:rowOff>12700</xdr:rowOff>
    </xdr:to>
    <xdr:cxnSp macro="">
      <xdr:nvCxnSpPr>
        <xdr:cNvPr id="245" name="直線コネクタ 244"/>
        <xdr:cNvCxnSpPr/>
      </xdr:nvCxnSpPr>
      <xdr:spPr>
        <a:xfrm>
          <a:off x="14782800" y="97682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7" name="テキスト ボックス 246"/>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167005</xdr:rowOff>
    </xdr:from>
    <xdr:to>
      <xdr:col>21</xdr:col>
      <xdr:colOff>361950</xdr:colOff>
      <xdr:row>57</xdr:row>
      <xdr:rowOff>12700</xdr:rowOff>
    </xdr:to>
    <xdr:cxnSp macro="">
      <xdr:nvCxnSpPr>
        <xdr:cNvPr id="248" name="直線コネクタ 247"/>
        <xdr:cNvCxnSpPr/>
      </xdr:nvCxnSpPr>
      <xdr:spPr>
        <a:xfrm flipV="1">
          <a:off x="13893800" y="97682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50" name="テキスト ボックス 249"/>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144145</xdr:rowOff>
    </xdr:from>
    <xdr:to>
      <xdr:col>20</xdr:col>
      <xdr:colOff>158750</xdr:colOff>
      <xdr:row>57</xdr:row>
      <xdr:rowOff>12700</xdr:rowOff>
    </xdr:to>
    <xdr:cxnSp macro="">
      <xdr:nvCxnSpPr>
        <xdr:cNvPr id="251" name="直線コネクタ 250"/>
        <xdr:cNvCxnSpPr/>
      </xdr:nvCxnSpPr>
      <xdr:spPr>
        <a:xfrm>
          <a:off x="13004800" y="9745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161925</xdr:rowOff>
    </xdr:from>
    <xdr:to>
      <xdr:col>20</xdr:col>
      <xdr:colOff>209550</xdr:colOff>
      <xdr:row>57</xdr:row>
      <xdr:rowOff>92075</xdr:rowOff>
    </xdr:to>
    <xdr:sp macro="" textlink="">
      <xdr:nvSpPr>
        <xdr:cNvPr id="252" name="フローチャート : 判断 251"/>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76852</xdr:rowOff>
    </xdr:from>
    <xdr:ext cx="762000" cy="259045"/>
    <xdr:sp macro="" textlink="">
      <xdr:nvSpPr>
        <xdr:cNvPr id="253" name="テキスト ボックス 252"/>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150495</xdr:rowOff>
    </xdr:from>
    <xdr:to>
      <xdr:col>19</xdr:col>
      <xdr:colOff>6350</xdr:colOff>
      <xdr:row>57</xdr:row>
      <xdr:rowOff>80645</xdr:rowOff>
    </xdr:to>
    <xdr:sp macro="" textlink="">
      <xdr:nvSpPr>
        <xdr:cNvPr id="254" name="フローチャート : 判断 253"/>
        <xdr:cNvSpPr/>
      </xdr:nvSpPr>
      <xdr:spPr>
        <a:xfrm>
          <a:off x="129540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65422</xdr:rowOff>
    </xdr:from>
    <xdr:ext cx="762000" cy="259045"/>
    <xdr:sp macro="" textlink="">
      <xdr:nvSpPr>
        <xdr:cNvPr id="255" name="テキスト ボックス 254"/>
        <xdr:cNvSpPr txBox="1"/>
      </xdr:nvSpPr>
      <xdr:spPr>
        <a:xfrm>
          <a:off x="12623800" y="983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127635</xdr:rowOff>
    </xdr:from>
    <xdr:to>
      <xdr:col>24</xdr:col>
      <xdr:colOff>82550</xdr:colOff>
      <xdr:row>57</xdr:row>
      <xdr:rowOff>57785</xdr:rowOff>
    </xdr:to>
    <xdr:sp macro="" textlink="">
      <xdr:nvSpPr>
        <xdr:cNvPr id="261" name="円/楕円 260"/>
        <xdr:cNvSpPr/>
      </xdr:nvSpPr>
      <xdr:spPr>
        <a:xfrm>
          <a:off x="164592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144162</xdr:rowOff>
    </xdr:from>
    <xdr:ext cx="762000" cy="259045"/>
    <xdr:sp macro="" textlink="">
      <xdr:nvSpPr>
        <xdr:cNvPr id="262" name="その他該当値テキスト"/>
        <xdr:cNvSpPr txBox="1"/>
      </xdr:nvSpPr>
      <xdr:spPr>
        <a:xfrm>
          <a:off x="16598900" y="957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133350</xdr:rowOff>
    </xdr:from>
    <xdr:to>
      <xdr:col>22</xdr:col>
      <xdr:colOff>615950</xdr:colOff>
      <xdr:row>57</xdr:row>
      <xdr:rowOff>63500</xdr:rowOff>
    </xdr:to>
    <xdr:sp macro="" textlink="">
      <xdr:nvSpPr>
        <xdr:cNvPr id="263" name="円/楕円 262"/>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73677</xdr:rowOff>
    </xdr:from>
    <xdr:ext cx="736600" cy="259045"/>
    <xdr:sp macro="" textlink="">
      <xdr:nvSpPr>
        <xdr:cNvPr id="264" name="テキスト ボックス 263"/>
        <xdr:cNvSpPr txBox="1"/>
      </xdr:nvSpPr>
      <xdr:spPr>
        <a:xfrm>
          <a:off x="15290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116205</xdr:rowOff>
    </xdr:from>
    <xdr:to>
      <xdr:col>21</xdr:col>
      <xdr:colOff>412750</xdr:colOff>
      <xdr:row>57</xdr:row>
      <xdr:rowOff>46355</xdr:rowOff>
    </xdr:to>
    <xdr:sp macro="" textlink="">
      <xdr:nvSpPr>
        <xdr:cNvPr id="265" name="円/楕円 264"/>
        <xdr:cNvSpPr/>
      </xdr:nvSpPr>
      <xdr:spPr>
        <a:xfrm>
          <a:off x="14732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56532</xdr:rowOff>
    </xdr:from>
    <xdr:ext cx="762000" cy="259045"/>
    <xdr:sp macro="" textlink="">
      <xdr:nvSpPr>
        <xdr:cNvPr id="266" name="テキスト ボックス 265"/>
        <xdr:cNvSpPr txBox="1"/>
      </xdr:nvSpPr>
      <xdr:spPr>
        <a:xfrm>
          <a:off x="14401800" y="948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133350</xdr:rowOff>
    </xdr:from>
    <xdr:to>
      <xdr:col>20</xdr:col>
      <xdr:colOff>209550</xdr:colOff>
      <xdr:row>57</xdr:row>
      <xdr:rowOff>63500</xdr:rowOff>
    </xdr:to>
    <xdr:sp macro="" textlink="">
      <xdr:nvSpPr>
        <xdr:cNvPr id="267" name="円/楕円 266"/>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68" name="テキスト ボックス 267"/>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93345</xdr:rowOff>
    </xdr:from>
    <xdr:to>
      <xdr:col>19</xdr:col>
      <xdr:colOff>6350</xdr:colOff>
      <xdr:row>57</xdr:row>
      <xdr:rowOff>23495</xdr:rowOff>
    </xdr:to>
    <xdr:sp macro="" textlink="">
      <xdr:nvSpPr>
        <xdr:cNvPr id="269" name="円/楕円 268"/>
        <xdr:cNvSpPr/>
      </xdr:nvSpPr>
      <xdr:spPr>
        <a:xfrm>
          <a:off x="129540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33672</xdr:rowOff>
    </xdr:from>
    <xdr:ext cx="762000" cy="259045"/>
    <xdr:sp macro="" textlink="">
      <xdr:nvSpPr>
        <xdr:cNvPr id="270" name="テキスト ボックス 269"/>
        <xdr:cNvSpPr txBox="1"/>
      </xdr:nvSpPr>
      <xdr:spPr>
        <a:xfrm>
          <a:off x="12623800" y="94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ここ数年、類似団体内平均値を上回る値で推移している。内訳としては建設費分担金を含めた一部事務組合への負担金が大きな割合を占めている。</a:t>
          </a:r>
          <a:endParaRPr kumimoji="1" lang="en-US" altLang="ja-JP" sz="1300">
            <a:latin typeface="ＭＳ Ｐゴシック"/>
          </a:endParaRPr>
        </a:p>
        <a:p>
          <a:r>
            <a:rPr kumimoji="1" lang="ja-JP" altLang="en-US" sz="1300">
              <a:latin typeface="ＭＳ Ｐゴシック"/>
            </a:rPr>
            <a:t>　近年、高い水準になっているため抑制することが必要になる。具体的には、補助金の廃止や統合、補助率の引き下げ、補助要件の見直しなどを行い、補助費に係る歳出抑制に向けた取り組みを行う。</a:t>
          </a: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37846</xdr:rowOff>
    </xdr:from>
    <xdr:to>
      <xdr:col>24</xdr:col>
      <xdr:colOff>31750</xdr:colOff>
      <xdr:row>37</xdr:row>
      <xdr:rowOff>46990</xdr:rowOff>
    </xdr:to>
    <xdr:cxnSp macro="">
      <xdr:nvCxnSpPr>
        <xdr:cNvPr id="300" name="直線コネクタ 299"/>
        <xdr:cNvCxnSpPr/>
      </xdr:nvCxnSpPr>
      <xdr:spPr>
        <a:xfrm>
          <a:off x="15671800" y="63814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1"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37846</xdr:rowOff>
    </xdr:from>
    <xdr:to>
      <xdr:col>22</xdr:col>
      <xdr:colOff>565150</xdr:colOff>
      <xdr:row>37</xdr:row>
      <xdr:rowOff>51562</xdr:rowOff>
    </xdr:to>
    <xdr:cxnSp macro="">
      <xdr:nvCxnSpPr>
        <xdr:cNvPr id="303" name="直線コネクタ 302"/>
        <xdr:cNvCxnSpPr/>
      </xdr:nvCxnSpPr>
      <xdr:spPr>
        <a:xfrm flipV="1">
          <a:off x="14782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05" name="テキスト ボックス 304"/>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42418</xdr:rowOff>
    </xdr:from>
    <xdr:to>
      <xdr:col>21</xdr:col>
      <xdr:colOff>361950</xdr:colOff>
      <xdr:row>37</xdr:row>
      <xdr:rowOff>51562</xdr:rowOff>
    </xdr:to>
    <xdr:cxnSp macro="">
      <xdr:nvCxnSpPr>
        <xdr:cNvPr id="306" name="直線コネクタ 305"/>
        <xdr:cNvCxnSpPr/>
      </xdr:nvCxnSpPr>
      <xdr:spPr>
        <a:xfrm>
          <a:off x="13893800" y="6386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7383</xdr:rowOff>
    </xdr:from>
    <xdr:ext cx="762000" cy="259045"/>
    <xdr:sp macro="" textlink="">
      <xdr:nvSpPr>
        <xdr:cNvPr id="308" name="テキスト ボックス 307"/>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42418</xdr:rowOff>
    </xdr:from>
    <xdr:to>
      <xdr:col>20</xdr:col>
      <xdr:colOff>158750</xdr:colOff>
      <xdr:row>37</xdr:row>
      <xdr:rowOff>110998</xdr:rowOff>
    </xdr:to>
    <xdr:cxnSp macro="">
      <xdr:nvCxnSpPr>
        <xdr:cNvPr id="309" name="直線コネクタ 308"/>
        <xdr:cNvCxnSpPr/>
      </xdr:nvCxnSpPr>
      <xdr:spPr>
        <a:xfrm flipV="1">
          <a:off x="13004800" y="63860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25908</xdr:rowOff>
    </xdr:from>
    <xdr:to>
      <xdr:col>20</xdr:col>
      <xdr:colOff>209550</xdr:colOff>
      <xdr:row>36</xdr:row>
      <xdr:rowOff>127508</xdr:rowOff>
    </xdr:to>
    <xdr:sp macro="" textlink="">
      <xdr:nvSpPr>
        <xdr:cNvPr id="310" name="フローチャート : 判断 30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11" name="テキスト ボックス 310"/>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12" name="フローチャート :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169689</xdr:rowOff>
    </xdr:from>
    <xdr:ext cx="762000" cy="259045"/>
    <xdr:sp macro="" textlink="">
      <xdr:nvSpPr>
        <xdr:cNvPr id="313" name="テキスト ボックス 31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167640</xdr:rowOff>
    </xdr:from>
    <xdr:to>
      <xdr:col>24</xdr:col>
      <xdr:colOff>82550</xdr:colOff>
      <xdr:row>37</xdr:row>
      <xdr:rowOff>97790</xdr:rowOff>
    </xdr:to>
    <xdr:sp macro="" textlink="">
      <xdr:nvSpPr>
        <xdr:cNvPr id="319" name="円/楕円 318"/>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139717</xdr:rowOff>
    </xdr:from>
    <xdr:ext cx="762000" cy="259045"/>
    <xdr:sp macro="" textlink="">
      <xdr:nvSpPr>
        <xdr:cNvPr id="320"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158496</xdr:rowOff>
    </xdr:from>
    <xdr:to>
      <xdr:col>22</xdr:col>
      <xdr:colOff>615950</xdr:colOff>
      <xdr:row>37</xdr:row>
      <xdr:rowOff>88646</xdr:rowOff>
    </xdr:to>
    <xdr:sp macro="" textlink="">
      <xdr:nvSpPr>
        <xdr:cNvPr id="321" name="円/楕円 320"/>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22" name="テキスト ボックス 321"/>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23" name="円/楕円 322"/>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24" name="テキスト ボックス 323"/>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163068</xdr:rowOff>
    </xdr:from>
    <xdr:to>
      <xdr:col>20</xdr:col>
      <xdr:colOff>209550</xdr:colOff>
      <xdr:row>37</xdr:row>
      <xdr:rowOff>93218</xdr:rowOff>
    </xdr:to>
    <xdr:sp macro="" textlink="">
      <xdr:nvSpPr>
        <xdr:cNvPr id="325" name="円/楕円 324"/>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26" name="テキスト ボックス 325"/>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60198</xdr:rowOff>
    </xdr:from>
    <xdr:to>
      <xdr:col>19</xdr:col>
      <xdr:colOff>6350</xdr:colOff>
      <xdr:row>37</xdr:row>
      <xdr:rowOff>161798</xdr:rowOff>
    </xdr:to>
    <xdr:sp macro="" textlink="">
      <xdr:nvSpPr>
        <xdr:cNvPr id="327" name="円/楕円 326"/>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146575</xdr:rowOff>
    </xdr:from>
    <xdr:ext cx="762000" cy="259045"/>
    <xdr:sp macro="" textlink="">
      <xdr:nvSpPr>
        <xdr:cNvPr id="328" name="テキスト ボックス 327"/>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公債費は類似団体と同程度で推移している。利率の高い地方債などは返済が終わり、借入残高も減少傾向にある。</a:t>
          </a:r>
          <a:endParaRPr kumimoji="1" lang="en-US" altLang="ja-JP" sz="1300">
            <a:latin typeface="ＭＳ Ｐゴシック"/>
          </a:endParaRPr>
        </a:p>
        <a:p>
          <a:r>
            <a:rPr kumimoji="1" lang="ja-JP" altLang="en-US" sz="1300">
              <a:latin typeface="ＭＳ Ｐゴシック"/>
            </a:rPr>
            <a:t>　しかし平成</a:t>
          </a:r>
          <a:r>
            <a:rPr kumimoji="1" lang="en-US" altLang="ja-JP" sz="1300">
              <a:latin typeface="ＭＳ Ｐゴシック"/>
            </a:rPr>
            <a:t>25</a:t>
          </a:r>
          <a:r>
            <a:rPr kumimoji="1" lang="ja-JP" altLang="en-US" sz="1300">
              <a:latin typeface="ＭＳ Ｐゴシック"/>
            </a:rPr>
            <a:t>年度、平成</a:t>
          </a:r>
          <a:r>
            <a:rPr kumimoji="1" lang="en-US" altLang="ja-JP" sz="1300">
              <a:latin typeface="ＭＳ Ｐゴシック"/>
            </a:rPr>
            <a:t>26</a:t>
          </a:r>
          <a:r>
            <a:rPr kumimoji="1" lang="ja-JP" altLang="en-US" sz="1300">
              <a:latin typeface="ＭＳ Ｐゴシック"/>
            </a:rPr>
            <a:t>年度で大型事業があり、地方債の借入を行ったので、元金の返済が始まる平成</a:t>
          </a:r>
          <a:r>
            <a:rPr kumimoji="1" lang="en-US" altLang="ja-JP" sz="1300">
              <a:latin typeface="ＭＳ Ｐゴシック"/>
            </a:rPr>
            <a:t>29</a:t>
          </a:r>
          <a:r>
            <a:rPr kumimoji="1" lang="ja-JP" altLang="en-US" sz="1300">
              <a:latin typeface="ＭＳ Ｐゴシック"/>
            </a:rPr>
            <a:t>年度からは注意が必要である。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27939</xdr:rowOff>
    </xdr:to>
    <xdr:cxnSp macro="">
      <xdr:nvCxnSpPr>
        <xdr:cNvPr id="360" name="直線コネクタ 359"/>
        <xdr:cNvCxnSpPr/>
      </xdr:nvCxnSpPr>
      <xdr:spPr>
        <a:xfrm flipV="1">
          <a:off x="3987800" y="132029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61"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27939</xdr:rowOff>
    </xdr:from>
    <xdr:to>
      <xdr:col>5</xdr:col>
      <xdr:colOff>549275</xdr:colOff>
      <xdr:row>77</xdr:row>
      <xdr:rowOff>92711</xdr:rowOff>
    </xdr:to>
    <xdr:cxnSp macro="">
      <xdr:nvCxnSpPr>
        <xdr:cNvPr id="363" name="直線コネクタ 362"/>
        <xdr:cNvCxnSpPr/>
      </xdr:nvCxnSpPr>
      <xdr:spPr>
        <a:xfrm flipV="1">
          <a:off x="3098800" y="132295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69867</xdr:rowOff>
    </xdr:from>
    <xdr:ext cx="736600" cy="259045"/>
    <xdr:sp macro="" textlink="">
      <xdr:nvSpPr>
        <xdr:cNvPr id="365" name="テキスト ボックス 364"/>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92711</xdr:rowOff>
    </xdr:from>
    <xdr:to>
      <xdr:col>4</xdr:col>
      <xdr:colOff>346075</xdr:colOff>
      <xdr:row>77</xdr:row>
      <xdr:rowOff>127000</xdr:rowOff>
    </xdr:to>
    <xdr:cxnSp macro="">
      <xdr:nvCxnSpPr>
        <xdr:cNvPr id="366" name="直線コネクタ 365"/>
        <xdr:cNvCxnSpPr/>
      </xdr:nvCxnSpPr>
      <xdr:spPr>
        <a:xfrm flipV="1">
          <a:off x="2209800" y="132943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8" name="テキスト ボックス 36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127000</xdr:rowOff>
    </xdr:from>
    <xdr:to>
      <xdr:col>3</xdr:col>
      <xdr:colOff>142875</xdr:colOff>
      <xdr:row>78</xdr:row>
      <xdr:rowOff>31750</xdr:rowOff>
    </xdr:to>
    <xdr:cxnSp macro="">
      <xdr:nvCxnSpPr>
        <xdr:cNvPr id="369" name="直線コネクタ 368"/>
        <xdr:cNvCxnSpPr/>
      </xdr:nvCxnSpPr>
      <xdr:spPr>
        <a:xfrm flipV="1">
          <a:off x="1320800" y="1332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0" name="フローチャート : 判断 369"/>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71" name="テキスト ボックス 370"/>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137161</xdr:rowOff>
    </xdr:from>
    <xdr:to>
      <xdr:col>1</xdr:col>
      <xdr:colOff>676275</xdr:colOff>
      <xdr:row>78</xdr:row>
      <xdr:rowOff>67311</xdr:rowOff>
    </xdr:to>
    <xdr:sp macro="" textlink="">
      <xdr:nvSpPr>
        <xdr:cNvPr id="372" name="フローチャート : 判断 371"/>
        <xdr:cNvSpPr/>
      </xdr:nvSpPr>
      <xdr:spPr>
        <a:xfrm>
          <a:off x="1270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77488</xdr:rowOff>
    </xdr:from>
    <xdr:ext cx="762000" cy="259045"/>
    <xdr:sp macro="" textlink="">
      <xdr:nvSpPr>
        <xdr:cNvPr id="373" name="テキスト ボックス 372"/>
        <xdr:cNvSpPr txBox="1"/>
      </xdr:nvSpPr>
      <xdr:spPr>
        <a:xfrm>
          <a:off x="939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9" name="円/楕円 378"/>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93997</xdr:rowOff>
    </xdr:from>
    <xdr:ext cx="762000" cy="259045"/>
    <xdr:sp macro="" textlink="">
      <xdr:nvSpPr>
        <xdr:cNvPr id="380"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148589</xdr:rowOff>
    </xdr:from>
    <xdr:to>
      <xdr:col>5</xdr:col>
      <xdr:colOff>600075</xdr:colOff>
      <xdr:row>77</xdr:row>
      <xdr:rowOff>78739</xdr:rowOff>
    </xdr:to>
    <xdr:sp macro="" textlink="">
      <xdr:nvSpPr>
        <xdr:cNvPr id="381" name="円/楕円 380"/>
        <xdr:cNvSpPr/>
      </xdr:nvSpPr>
      <xdr:spPr>
        <a:xfrm>
          <a:off x="3937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63516</xdr:rowOff>
    </xdr:from>
    <xdr:ext cx="736600" cy="259045"/>
    <xdr:sp macro="" textlink="">
      <xdr:nvSpPr>
        <xdr:cNvPr id="382" name="テキスト ボックス 381"/>
        <xdr:cNvSpPr txBox="1"/>
      </xdr:nvSpPr>
      <xdr:spPr>
        <a:xfrm>
          <a:off x="3606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41911</xdr:rowOff>
    </xdr:from>
    <xdr:to>
      <xdr:col>4</xdr:col>
      <xdr:colOff>396875</xdr:colOff>
      <xdr:row>77</xdr:row>
      <xdr:rowOff>143511</xdr:rowOff>
    </xdr:to>
    <xdr:sp macro="" textlink="">
      <xdr:nvSpPr>
        <xdr:cNvPr id="383" name="円/楕円 382"/>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128288</xdr:rowOff>
    </xdr:from>
    <xdr:ext cx="762000" cy="259045"/>
    <xdr:sp macro="" textlink="">
      <xdr:nvSpPr>
        <xdr:cNvPr id="384" name="テキスト ボックス 383"/>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76200</xdr:rowOff>
    </xdr:from>
    <xdr:to>
      <xdr:col>3</xdr:col>
      <xdr:colOff>193675</xdr:colOff>
      <xdr:row>78</xdr:row>
      <xdr:rowOff>6350</xdr:rowOff>
    </xdr:to>
    <xdr:sp macro="" textlink="">
      <xdr:nvSpPr>
        <xdr:cNvPr id="385" name="円/楕円 384"/>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16527</xdr:rowOff>
    </xdr:from>
    <xdr:ext cx="762000" cy="259045"/>
    <xdr:sp macro="" textlink="">
      <xdr:nvSpPr>
        <xdr:cNvPr id="386" name="テキスト ボックス 385"/>
        <xdr:cNvSpPr txBox="1"/>
      </xdr:nvSpPr>
      <xdr:spPr>
        <a:xfrm>
          <a:off x="1828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152400</xdr:rowOff>
    </xdr:from>
    <xdr:to>
      <xdr:col>1</xdr:col>
      <xdr:colOff>676275</xdr:colOff>
      <xdr:row>78</xdr:row>
      <xdr:rowOff>82550</xdr:rowOff>
    </xdr:to>
    <xdr:sp macro="" textlink="">
      <xdr:nvSpPr>
        <xdr:cNvPr id="387" name="円/楕円 386"/>
        <xdr:cNvSpPr/>
      </xdr:nvSpPr>
      <xdr:spPr>
        <a:xfrm>
          <a:off x="1270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67327</xdr:rowOff>
    </xdr:from>
    <xdr:ext cx="762000" cy="259045"/>
    <xdr:sp macro="" textlink="">
      <xdr:nvSpPr>
        <xdr:cNvPr id="388" name="テキスト ボックス 387"/>
        <xdr:cNvSpPr txBox="1"/>
      </xdr:nvSpPr>
      <xdr:spPr>
        <a:xfrm>
          <a:off x="939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公債費以外の経常経費は類似団体内平均値を下回る範囲で推移している。各項目別でみると補助費以外は軒並み類似団体を下回っており、今後もこの水準を維持したい。</a:t>
          </a:r>
          <a:endParaRPr kumimoji="1" lang="en-US" altLang="ja-JP" sz="1300">
            <a:latin typeface="ＭＳ Ｐゴシック"/>
          </a:endParaRPr>
        </a:p>
        <a:p>
          <a:r>
            <a:rPr kumimoji="1" lang="ja-JP" altLang="en-US" sz="1300">
              <a:latin typeface="ＭＳ Ｐゴシック"/>
            </a:rPr>
            <a:t>　今後の経常経費の動向については上昇が見込まれる。平成</a:t>
          </a:r>
          <a:r>
            <a:rPr kumimoji="1" lang="en-US" altLang="ja-JP" sz="1300">
              <a:latin typeface="ＭＳ Ｐゴシック"/>
            </a:rPr>
            <a:t>26</a:t>
          </a:r>
          <a:r>
            <a:rPr kumimoji="1" lang="ja-JP" altLang="en-US" sz="1300">
              <a:latin typeface="ＭＳ Ｐゴシック"/>
            </a:rPr>
            <a:t>年度に完成する福祉センターで光熱水費などの物件費が膨らむものと考えられる。そのため、各種ともに事業の見直し等で増加しないよう努力したい。</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122428</xdr:rowOff>
    </xdr:from>
    <xdr:to>
      <xdr:col>24</xdr:col>
      <xdr:colOff>31750</xdr:colOff>
      <xdr:row>75</xdr:row>
      <xdr:rowOff>147574</xdr:rowOff>
    </xdr:to>
    <xdr:cxnSp macro="">
      <xdr:nvCxnSpPr>
        <xdr:cNvPr id="419" name="直線コネクタ 418"/>
        <xdr:cNvCxnSpPr/>
      </xdr:nvCxnSpPr>
      <xdr:spPr>
        <a:xfrm flipV="1">
          <a:off x="15671800" y="1298117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164864</xdr:rowOff>
    </xdr:from>
    <xdr:ext cx="762000" cy="259045"/>
    <xdr:sp macro="" textlink="">
      <xdr:nvSpPr>
        <xdr:cNvPr id="420"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147574</xdr:rowOff>
    </xdr:from>
    <xdr:to>
      <xdr:col>22</xdr:col>
      <xdr:colOff>565150</xdr:colOff>
      <xdr:row>75</xdr:row>
      <xdr:rowOff>170435</xdr:rowOff>
    </xdr:to>
    <xdr:cxnSp macro="">
      <xdr:nvCxnSpPr>
        <xdr:cNvPr id="422" name="直線コネクタ 421"/>
        <xdr:cNvCxnSpPr/>
      </xdr:nvCxnSpPr>
      <xdr:spPr>
        <a:xfrm flipV="1">
          <a:off x="14782800" y="130063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100855</xdr:rowOff>
    </xdr:from>
    <xdr:ext cx="736600" cy="259045"/>
    <xdr:sp macro="" textlink="">
      <xdr:nvSpPr>
        <xdr:cNvPr id="424" name="テキスト ボックス 423"/>
        <xdr:cNvSpPr txBox="1"/>
      </xdr:nvSpPr>
      <xdr:spPr>
        <a:xfrm>
          <a:off x="15290800" y="13131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78994</xdr:rowOff>
    </xdr:from>
    <xdr:to>
      <xdr:col>21</xdr:col>
      <xdr:colOff>361950</xdr:colOff>
      <xdr:row>75</xdr:row>
      <xdr:rowOff>170435</xdr:rowOff>
    </xdr:to>
    <xdr:cxnSp macro="">
      <xdr:nvCxnSpPr>
        <xdr:cNvPr id="425" name="直線コネクタ 424"/>
        <xdr:cNvCxnSpPr/>
      </xdr:nvCxnSpPr>
      <xdr:spPr>
        <a:xfrm>
          <a:off x="13893800" y="129377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119142</xdr:rowOff>
    </xdr:from>
    <xdr:ext cx="762000" cy="259045"/>
    <xdr:sp macro="" textlink="">
      <xdr:nvSpPr>
        <xdr:cNvPr id="427" name="テキスト ボックス 426"/>
        <xdr:cNvSpPr txBox="1"/>
      </xdr:nvSpPr>
      <xdr:spPr>
        <a:xfrm>
          <a:off x="14401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78994</xdr:rowOff>
    </xdr:from>
    <xdr:to>
      <xdr:col>20</xdr:col>
      <xdr:colOff>158750</xdr:colOff>
      <xdr:row>75</xdr:row>
      <xdr:rowOff>136144</xdr:rowOff>
    </xdr:to>
    <xdr:cxnSp macro="">
      <xdr:nvCxnSpPr>
        <xdr:cNvPr id="428" name="直線コネクタ 427"/>
        <xdr:cNvCxnSpPr/>
      </xdr:nvCxnSpPr>
      <xdr:spPr>
        <a:xfrm flipV="1">
          <a:off x="13004800" y="129377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117348</xdr:rowOff>
    </xdr:from>
    <xdr:to>
      <xdr:col>20</xdr:col>
      <xdr:colOff>209550</xdr:colOff>
      <xdr:row>76</xdr:row>
      <xdr:rowOff>47498</xdr:rowOff>
    </xdr:to>
    <xdr:sp macro="" textlink="">
      <xdr:nvSpPr>
        <xdr:cNvPr id="429" name="フローチャート : 判断 428"/>
        <xdr:cNvSpPr/>
      </xdr:nvSpPr>
      <xdr:spPr>
        <a:xfrm>
          <a:off x="13843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32275</xdr:rowOff>
    </xdr:from>
    <xdr:ext cx="762000" cy="259045"/>
    <xdr:sp macro="" textlink="">
      <xdr:nvSpPr>
        <xdr:cNvPr id="430" name="テキスト ボックス 429"/>
        <xdr:cNvSpPr txBox="1"/>
      </xdr:nvSpPr>
      <xdr:spPr>
        <a:xfrm>
          <a:off x="13512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31" name="フローチャート : 判断 43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66564</xdr:rowOff>
    </xdr:from>
    <xdr:ext cx="762000" cy="259045"/>
    <xdr:sp macro="" textlink="">
      <xdr:nvSpPr>
        <xdr:cNvPr id="432" name="テキスト ボックス 431"/>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71628</xdr:rowOff>
    </xdr:from>
    <xdr:to>
      <xdr:col>24</xdr:col>
      <xdr:colOff>82550</xdr:colOff>
      <xdr:row>76</xdr:row>
      <xdr:rowOff>1778</xdr:rowOff>
    </xdr:to>
    <xdr:sp macro="" textlink="">
      <xdr:nvSpPr>
        <xdr:cNvPr id="438" name="円/楕円 437"/>
        <xdr:cNvSpPr/>
      </xdr:nvSpPr>
      <xdr:spPr>
        <a:xfrm>
          <a:off x="16459200" y="129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88155</xdr:rowOff>
    </xdr:from>
    <xdr:ext cx="762000" cy="259045"/>
    <xdr:sp macro="" textlink="">
      <xdr:nvSpPr>
        <xdr:cNvPr id="439" name="公債費以外該当値テキスト"/>
        <xdr:cNvSpPr txBox="1"/>
      </xdr:nvSpPr>
      <xdr:spPr>
        <a:xfrm>
          <a:off x="16598900" y="127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96774</xdr:rowOff>
    </xdr:from>
    <xdr:to>
      <xdr:col>22</xdr:col>
      <xdr:colOff>615950</xdr:colOff>
      <xdr:row>76</xdr:row>
      <xdr:rowOff>26924</xdr:rowOff>
    </xdr:to>
    <xdr:sp macro="" textlink="">
      <xdr:nvSpPr>
        <xdr:cNvPr id="440" name="円/楕円 439"/>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37101</xdr:rowOff>
    </xdr:from>
    <xdr:ext cx="736600" cy="259045"/>
    <xdr:sp macro="" textlink="">
      <xdr:nvSpPr>
        <xdr:cNvPr id="441" name="テキスト ボックス 440"/>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119634</xdr:rowOff>
    </xdr:from>
    <xdr:to>
      <xdr:col>21</xdr:col>
      <xdr:colOff>412750</xdr:colOff>
      <xdr:row>76</xdr:row>
      <xdr:rowOff>49783</xdr:rowOff>
    </xdr:to>
    <xdr:sp macro="" textlink="">
      <xdr:nvSpPr>
        <xdr:cNvPr id="442" name="円/楕円 441"/>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59961</xdr:rowOff>
    </xdr:from>
    <xdr:ext cx="762000" cy="259045"/>
    <xdr:sp macro="" textlink="">
      <xdr:nvSpPr>
        <xdr:cNvPr id="443" name="テキスト ボックス 442"/>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28194</xdr:rowOff>
    </xdr:from>
    <xdr:to>
      <xdr:col>20</xdr:col>
      <xdr:colOff>209550</xdr:colOff>
      <xdr:row>75</xdr:row>
      <xdr:rowOff>129794</xdr:rowOff>
    </xdr:to>
    <xdr:sp macro="" textlink="">
      <xdr:nvSpPr>
        <xdr:cNvPr id="444" name="円/楕円 443"/>
        <xdr:cNvSpPr/>
      </xdr:nvSpPr>
      <xdr:spPr>
        <a:xfrm>
          <a:off x="13843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139971</xdr:rowOff>
    </xdr:from>
    <xdr:ext cx="762000" cy="259045"/>
    <xdr:sp macro="" textlink="">
      <xdr:nvSpPr>
        <xdr:cNvPr id="445" name="テキスト ボックス 444"/>
        <xdr:cNvSpPr txBox="1"/>
      </xdr:nvSpPr>
      <xdr:spPr>
        <a:xfrm>
          <a:off x="13512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85344</xdr:rowOff>
    </xdr:from>
    <xdr:to>
      <xdr:col>19</xdr:col>
      <xdr:colOff>6350</xdr:colOff>
      <xdr:row>76</xdr:row>
      <xdr:rowOff>15494</xdr:rowOff>
    </xdr:to>
    <xdr:sp macro="" textlink="">
      <xdr:nvSpPr>
        <xdr:cNvPr id="446" name="円/楕円 445"/>
        <xdr:cNvSpPr/>
      </xdr:nvSpPr>
      <xdr:spPr>
        <a:xfrm>
          <a:off x="12954000" y="129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25671</xdr:rowOff>
    </xdr:from>
    <xdr:ext cx="762000" cy="259045"/>
    <xdr:sp macro="" textlink="">
      <xdr:nvSpPr>
        <xdr:cNvPr id="447" name="テキスト ボックス 446"/>
        <xdr:cNvSpPr txBox="1"/>
      </xdr:nvSpPr>
      <xdr:spPr>
        <a:xfrm>
          <a:off x="12623800" y="1271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和歌山県古座川町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29420</xdr:rowOff>
    </xdr:from>
    <xdr:to>
      <xdr:col>4</xdr:col>
      <xdr:colOff>1117600</xdr:colOff>
      <xdr:row>19</xdr:row>
      <xdr:rowOff>35262</xdr:rowOff>
    </xdr:to>
    <xdr:cxnSp macro="">
      <xdr:nvCxnSpPr>
        <xdr:cNvPr id="51" name="直線コネクタ 50"/>
        <xdr:cNvCxnSpPr/>
      </xdr:nvCxnSpPr>
      <xdr:spPr bwMode="auto">
        <a:xfrm flipV="1">
          <a:off x="5003800" y="3334595"/>
          <a:ext cx="647700" cy="5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62184</xdr:rowOff>
    </xdr:from>
    <xdr:ext cx="762000" cy="259045"/>
    <xdr:sp macro="" textlink="">
      <xdr:nvSpPr>
        <xdr:cNvPr id="52" name="人口1人当たり決算額の推移平均値テキスト130"/>
        <xdr:cNvSpPr txBox="1"/>
      </xdr:nvSpPr>
      <xdr:spPr>
        <a:xfrm>
          <a:off x="5740400" y="3024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21827</xdr:rowOff>
    </xdr:from>
    <xdr:to>
      <xdr:col>4</xdr:col>
      <xdr:colOff>469900</xdr:colOff>
      <xdr:row>19</xdr:row>
      <xdr:rowOff>35262</xdr:rowOff>
    </xdr:to>
    <xdr:cxnSp macro="">
      <xdr:nvCxnSpPr>
        <xdr:cNvPr id="54" name="直線コネクタ 53"/>
        <xdr:cNvCxnSpPr/>
      </xdr:nvCxnSpPr>
      <xdr:spPr bwMode="auto">
        <a:xfrm>
          <a:off x="4305300" y="3327002"/>
          <a:ext cx="698500" cy="13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159955</xdr:rowOff>
    </xdr:from>
    <xdr:ext cx="736600" cy="259045"/>
    <xdr:sp macro="" textlink="">
      <xdr:nvSpPr>
        <xdr:cNvPr id="56" name="テキスト ボックス 55"/>
        <xdr:cNvSpPr txBox="1"/>
      </xdr:nvSpPr>
      <xdr:spPr>
        <a:xfrm>
          <a:off x="4622800" y="295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21827</xdr:rowOff>
    </xdr:from>
    <xdr:to>
      <xdr:col>3</xdr:col>
      <xdr:colOff>904875</xdr:colOff>
      <xdr:row>19</xdr:row>
      <xdr:rowOff>25943</xdr:rowOff>
    </xdr:to>
    <xdr:cxnSp macro="">
      <xdr:nvCxnSpPr>
        <xdr:cNvPr id="57" name="直線コネクタ 56"/>
        <xdr:cNvCxnSpPr/>
      </xdr:nvCxnSpPr>
      <xdr:spPr bwMode="auto">
        <a:xfrm flipV="1">
          <a:off x="3606800" y="3327002"/>
          <a:ext cx="698500" cy="4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160280</xdr:rowOff>
    </xdr:from>
    <xdr:ext cx="762000" cy="259045"/>
    <xdr:sp macro="" textlink="">
      <xdr:nvSpPr>
        <xdr:cNvPr id="59" name="テキスト ボックス 58"/>
        <xdr:cNvSpPr txBox="1"/>
      </xdr:nvSpPr>
      <xdr:spPr>
        <a:xfrm>
          <a:off x="39243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25943</xdr:rowOff>
    </xdr:from>
    <xdr:to>
      <xdr:col>3</xdr:col>
      <xdr:colOff>206375</xdr:colOff>
      <xdr:row>19</xdr:row>
      <xdr:rowOff>31949</xdr:rowOff>
    </xdr:to>
    <xdr:cxnSp macro="">
      <xdr:nvCxnSpPr>
        <xdr:cNvPr id="60" name="直線コネクタ 59"/>
        <xdr:cNvCxnSpPr/>
      </xdr:nvCxnSpPr>
      <xdr:spPr bwMode="auto">
        <a:xfrm flipV="1">
          <a:off x="2908300" y="3331118"/>
          <a:ext cx="698500" cy="6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33084</xdr:rowOff>
    </xdr:from>
    <xdr:to>
      <xdr:col>3</xdr:col>
      <xdr:colOff>257175</xdr:colOff>
      <xdr:row>18</xdr:row>
      <xdr:rowOff>134684</xdr:rowOff>
    </xdr:to>
    <xdr:sp macro="" textlink="">
      <xdr:nvSpPr>
        <xdr:cNvPr id="61" name="フローチャート : 判断 60"/>
        <xdr:cNvSpPr/>
      </xdr:nvSpPr>
      <xdr:spPr bwMode="auto">
        <a:xfrm>
          <a:off x="35560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144861</xdr:rowOff>
    </xdr:from>
    <xdr:ext cx="762000" cy="259045"/>
    <xdr:sp macro="" textlink="">
      <xdr:nvSpPr>
        <xdr:cNvPr id="62" name="テキスト ボックス 61"/>
        <xdr:cNvSpPr txBox="1"/>
      </xdr:nvSpPr>
      <xdr:spPr>
        <a:xfrm>
          <a:off x="3225800" y="293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41526</xdr:rowOff>
    </xdr:from>
    <xdr:to>
      <xdr:col>2</xdr:col>
      <xdr:colOff>692150</xdr:colOff>
      <xdr:row>18</xdr:row>
      <xdr:rowOff>143126</xdr:rowOff>
    </xdr:to>
    <xdr:sp macro="" textlink="">
      <xdr:nvSpPr>
        <xdr:cNvPr id="63" name="フローチャート : 判断 62"/>
        <xdr:cNvSpPr/>
      </xdr:nvSpPr>
      <xdr:spPr bwMode="auto">
        <a:xfrm>
          <a:off x="2857500" y="317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153303</xdr:rowOff>
    </xdr:from>
    <xdr:ext cx="762000" cy="259045"/>
    <xdr:sp macro="" textlink="">
      <xdr:nvSpPr>
        <xdr:cNvPr id="64" name="テキスト ボックス 63"/>
        <xdr:cNvSpPr txBox="1"/>
      </xdr:nvSpPr>
      <xdr:spPr>
        <a:xfrm>
          <a:off x="2527300" y="294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235,402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150070</xdr:rowOff>
    </xdr:from>
    <xdr:to>
      <xdr:col>5</xdr:col>
      <xdr:colOff>34925</xdr:colOff>
      <xdr:row>19</xdr:row>
      <xdr:rowOff>80220</xdr:rowOff>
    </xdr:to>
    <xdr:sp macro="" textlink="">
      <xdr:nvSpPr>
        <xdr:cNvPr id="70" name="円/楕円 69"/>
        <xdr:cNvSpPr/>
      </xdr:nvSpPr>
      <xdr:spPr bwMode="auto">
        <a:xfrm>
          <a:off x="5600700" y="3283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58647</xdr:rowOff>
    </xdr:from>
    <xdr:ext cx="762000" cy="259045"/>
    <xdr:sp macro="" textlink="">
      <xdr:nvSpPr>
        <xdr:cNvPr id="71" name="人口1人当たり決算額の推移該当値テキスト130"/>
        <xdr:cNvSpPr txBox="1"/>
      </xdr:nvSpPr>
      <xdr:spPr>
        <a:xfrm>
          <a:off x="5740400" y="31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168,927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155912</xdr:rowOff>
    </xdr:from>
    <xdr:to>
      <xdr:col>4</xdr:col>
      <xdr:colOff>520700</xdr:colOff>
      <xdr:row>19</xdr:row>
      <xdr:rowOff>86062</xdr:rowOff>
    </xdr:to>
    <xdr:sp macro="" textlink="">
      <xdr:nvSpPr>
        <xdr:cNvPr id="72" name="円/楕円 71"/>
        <xdr:cNvSpPr/>
      </xdr:nvSpPr>
      <xdr:spPr bwMode="auto">
        <a:xfrm>
          <a:off x="4953000" y="3289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70839</xdr:rowOff>
    </xdr:from>
    <xdr:ext cx="736600" cy="259045"/>
    <xdr:sp macro="" textlink="">
      <xdr:nvSpPr>
        <xdr:cNvPr id="73" name="テキスト ボックス 72"/>
        <xdr:cNvSpPr txBox="1"/>
      </xdr:nvSpPr>
      <xdr:spPr>
        <a:xfrm>
          <a:off x="4622800" y="337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165,349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142477</xdr:rowOff>
    </xdr:from>
    <xdr:to>
      <xdr:col>3</xdr:col>
      <xdr:colOff>955675</xdr:colOff>
      <xdr:row>19</xdr:row>
      <xdr:rowOff>72627</xdr:rowOff>
    </xdr:to>
    <xdr:sp macro="" textlink="">
      <xdr:nvSpPr>
        <xdr:cNvPr id="74" name="円/楕円 73"/>
        <xdr:cNvSpPr/>
      </xdr:nvSpPr>
      <xdr:spPr bwMode="auto">
        <a:xfrm>
          <a:off x="4254500" y="3276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57404</xdr:rowOff>
    </xdr:from>
    <xdr:ext cx="762000" cy="259045"/>
    <xdr:sp macro="" textlink="">
      <xdr:nvSpPr>
        <xdr:cNvPr id="75" name="テキスト ボックス 74"/>
        <xdr:cNvSpPr txBox="1"/>
      </xdr:nvSpPr>
      <xdr:spPr>
        <a:xfrm>
          <a:off x="3924300" y="3362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173,577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146593</xdr:rowOff>
    </xdr:from>
    <xdr:to>
      <xdr:col>3</xdr:col>
      <xdr:colOff>257175</xdr:colOff>
      <xdr:row>19</xdr:row>
      <xdr:rowOff>76743</xdr:rowOff>
    </xdr:to>
    <xdr:sp macro="" textlink="">
      <xdr:nvSpPr>
        <xdr:cNvPr id="76" name="円/楕円 75"/>
        <xdr:cNvSpPr/>
      </xdr:nvSpPr>
      <xdr:spPr bwMode="auto">
        <a:xfrm>
          <a:off x="3556000" y="3280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61520</xdr:rowOff>
    </xdr:from>
    <xdr:ext cx="762000" cy="259045"/>
    <xdr:sp macro="" textlink="">
      <xdr:nvSpPr>
        <xdr:cNvPr id="77" name="テキスト ボックス 76"/>
        <xdr:cNvSpPr txBox="1"/>
      </xdr:nvSpPr>
      <xdr:spPr>
        <a:xfrm>
          <a:off x="3225800" y="336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171,056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152599</xdr:rowOff>
    </xdr:from>
    <xdr:to>
      <xdr:col>2</xdr:col>
      <xdr:colOff>692150</xdr:colOff>
      <xdr:row>19</xdr:row>
      <xdr:rowOff>82749</xdr:rowOff>
    </xdr:to>
    <xdr:sp macro="" textlink="">
      <xdr:nvSpPr>
        <xdr:cNvPr id="78" name="円/楕円 77"/>
        <xdr:cNvSpPr/>
      </xdr:nvSpPr>
      <xdr:spPr bwMode="auto">
        <a:xfrm>
          <a:off x="2857500" y="3286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67526</xdr:rowOff>
    </xdr:from>
    <xdr:ext cx="762000" cy="259045"/>
    <xdr:sp macro="" textlink="">
      <xdr:nvSpPr>
        <xdr:cNvPr id="79" name="テキスト ボックス 78"/>
        <xdr:cNvSpPr txBox="1"/>
      </xdr:nvSpPr>
      <xdr:spPr>
        <a:xfrm>
          <a:off x="2527300" y="337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167,378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117132</xdr:rowOff>
    </xdr:from>
    <xdr:to>
      <xdr:col>4</xdr:col>
      <xdr:colOff>1117600</xdr:colOff>
      <xdr:row>37</xdr:row>
      <xdr:rowOff>216055</xdr:rowOff>
    </xdr:to>
    <xdr:cxnSp macro="">
      <xdr:nvCxnSpPr>
        <xdr:cNvPr id="107" name="直線コネクタ 106"/>
        <xdr:cNvCxnSpPr/>
      </xdr:nvCxnSpPr>
      <xdr:spPr bwMode="auto">
        <a:xfrm flipV="1">
          <a:off x="5651500" y="6041682"/>
          <a:ext cx="0" cy="1299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188132</xdr:rowOff>
    </xdr:from>
    <xdr:ext cx="762000" cy="259045"/>
    <xdr:sp macro="" textlink="">
      <xdr:nvSpPr>
        <xdr:cNvPr id="108" name="人口1人当たり決算額の推移最小値テキスト445"/>
        <xdr:cNvSpPr txBox="1"/>
      </xdr:nvSpPr>
      <xdr:spPr>
        <a:xfrm>
          <a:off x="5740400" y="73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216055</xdr:rowOff>
    </xdr:from>
    <xdr:to>
      <xdr:col>5</xdr:col>
      <xdr:colOff>73025</xdr:colOff>
      <xdr:row>37</xdr:row>
      <xdr:rowOff>216055</xdr:rowOff>
    </xdr:to>
    <xdr:cxnSp macro="">
      <xdr:nvCxnSpPr>
        <xdr:cNvPr id="109" name="直線コネクタ 108"/>
        <xdr:cNvCxnSpPr/>
      </xdr:nvCxnSpPr>
      <xdr:spPr bwMode="auto">
        <a:xfrm>
          <a:off x="5562600" y="734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32059</xdr:rowOff>
    </xdr:from>
    <xdr:ext cx="762000" cy="259045"/>
    <xdr:sp macro="" textlink="">
      <xdr:nvSpPr>
        <xdr:cNvPr id="110" name="人口1人当たり決算額の推移最大値テキスト445"/>
        <xdr:cNvSpPr txBox="1"/>
      </xdr:nvSpPr>
      <xdr:spPr>
        <a:xfrm>
          <a:off x="5740400" y="5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33</xdr:row>
      <xdr:rowOff>117132</xdr:rowOff>
    </xdr:from>
    <xdr:to>
      <xdr:col>5</xdr:col>
      <xdr:colOff>73025</xdr:colOff>
      <xdr:row>33</xdr:row>
      <xdr:rowOff>117132</xdr:rowOff>
    </xdr:to>
    <xdr:cxnSp macro="">
      <xdr:nvCxnSpPr>
        <xdr:cNvPr id="111" name="直線コネクタ 110"/>
        <xdr:cNvCxnSpPr/>
      </xdr:nvCxnSpPr>
      <xdr:spPr bwMode="auto">
        <a:xfrm>
          <a:off x="5562600" y="604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247441</xdr:rowOff>
    </xdr:from>
    <xdr:to>
      <xdr:col>4</xdr:col>
      <xdr:colOff>1117600</xdr:colOff>
      <xdr:row>35</xdr:row>
      <xdr:rowOff>274158</xdr:rowOff>
    </xdr:to>
    <xdr:cxnSp macro="">
      <xdr:nvCxnSpPr>
        <xdr:cNvPr id="112" name="直線コネクタ 111"/>
        <xdr:cNvCxnSpPr/>
      </xdr:nvCxnSpPr>
      <xdr:spPr bwMode="auto">
        <a:xfrm>
          <a:off x="5003800" y="6857791"/>
          <a:ext cx="647700" cy="26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18089</xdr:rowOff>
    </xdr:from>
    <xdr:ext cx="762000" cy="259045"/>
    <xdr:sp macro="" textlink="">
      <xdr:nvSpPr>
        <xdr:cNvPr id="113" name="人口1人当たり決算額の推移平均値テキスト445"/>
        <xdr:cNvSpPr txBox="1"/>
      </xdr:nvSpPr>
      <xdr:spPr>
        <a:xfrm>
          <a:off x="5740400" y="662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173012</xdr:rowOff>
    </xdr:from>
    <xdr:to>
      <xdr:col>5</xdr:col>
      <xdr:colOff>34925</xdr:colOff>
      <xdr:row>35</xdr:row>
      <xdr:rowOff>274612</xdr:rowOff>
    </xdr:to>
    <xdr:sp macro="" textlink="">
      <xdr:nvSpPr>
        <xdr:cNvPr id="114" name="フローチャート : 判断 113"/>
        <xdr:cNvSpPr/>
      </xdr:nvSpPr>
      <xdr:spPr bwMode="auto">
        <a:xfrm>
          <a:off x="56007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216131</xdr:rowOff>
    </xdr:from>
    <xdr:to>
      <xdr:col>4</xdr:col>
      <xdr:colOff>469900</xdr:colOff>
      <xdr:row>35</xdr:row>
      <xdr:rowOff>247441</xdr:rowOff>
    </xdr:to>
    <xdr:cxnSp macro="">
      <xdr:nvCxnSpPr>
        <xdr:cNvPr id="115" name="直線コネクタ 114"/>
        <xdr:cNvCxnSpPr/>
      </xdr:nvCxnSpPr>
      <xdr:spPr bwMode="auto">
        <a:xfrm>
          <a:off x="4305300" y="6826481"/>
          <a:ext cx="698500" cy="31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134760</xdr:rowOff>
    </xdr:from>
    <xdr:to>
      <xdr:col>4</xdr:col>
      <xdr:colOff>520700</xdr:colOff>
      <xdr:row>35</xdr:row>
      <xdr:rowOff>236360</xdr:rowOff>
    </xdr:to>
    <xdr:sp macro="" textlink="">
      <xdr:nvSpPr>
        <xdr:cNvPr id="116" name="フローチャート : 判断 115"/>
        <xdr:cNvSpPr/>
      </xdr:nvSpPr>
      <xdr:spPr bwMode="auto">
        <a:xfrm>
          <a:off x="4953000" y="674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246537</xdr:rowOff>
    </xdr:from>
    <xdr:ext cx="736600" cy="259045"/>
    <xdr:sp macro="" textlink="">
      <xdr:nvSpPr>
        <xdr:cNvPr id="117" name="テキスト ボックス 116"/>
        <xdr:cNvSpPr txBox="1"/>
      </xdr:nvSpPr>
      <xdr:spPr>
        <a:xfrm>
          <a:off x="4622800" y="6513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182375</xdr:rowOff>
    </xdr:from>
    <xdr:to>
      <xdr:col>3</xdr:col>
      <xdr:colOff>904875</xdr:colOff>
      <xdr:row>35</xdr:row>
      <xdr:rowOff>216131</xdr:rowOff>
    </xdr:to>
    <xdr:cxnSp macro="">
      <xdr:nvCxnSpPr>
        <xdr:cNvPr id="118" name="直線コネクタ 117"/>
        <xdr:cNvCxnSpPr/>
      </xdr:nvCxnSpPr>
      <xdr:spPr bwMode="auto">
        <a:xfrm>
          <a:off x="3606800" y="6792725"/>
          <a:ext cx="698500" cy="3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102611</xdr:rowOff>
    </xdr:from>
    <xdr:to>
      <xdr:col>3</xdr:col>
      <xdr:colOff>955675</xdr:colOff>
      <xdr:row>35</xdr:row>
      <xdr:rowOff>204211</xdr:rowOff>
    </xdr:to>
    <xdr:sp macro="" textlink="">
      <xdr:nvSpPr>
        <xdr:cNvPr id="119" name="フローチャート : 判断 118"/>
        <xdr:cNvSpPr/>
      </xdr:nvSpPr>
      <xdr:spPr bwMode="auto">
        <a:xfrm>
          <a:off x="4254500" y="671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214388</xdr:rowOff>
    </xdr:from>
    <xdr:ext cx="762000" cy="259045"/>
    <xdr:sp macro="" textlink="">
      <xdr:nvSpPr>
        <xdr:cNvPr id="120" name="テキスト ボックス 119"/>
        <xdr:cNvSpPr txBox="1"/>
      </xdr:nvSpPr>
      <xdr:spPr>
        <a:xfrm>
          <a:off x="3924300" y="648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172537</xdr:rowOff>
    </xdr:from>
    <xdr:to>
      <xdr:col>3</xdr:col>
      <xdr:colOff>206375</xdr:colOff>
      <xdr:row>35</xdr:row>
      <xdr:rowOff>182375</xdr:rowOff>
    </xdr:to>
    <xdr:cxnSp macro="">
      <xdr:nvCxnSpPr>
        <xdr:cNvPr id="121" name="直線コネクタ 120"/>
        <xdr:cNvCxnSpPr/>
      </xdr:nvCxnSpPr>
      <xdr:spPr bwMode="auto">
        <a:xfrm>
          <a:off x="2908300" y="6782887"/>
          <a:ext cx="698500" cy="9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8451</xdr:rowOff>
    </xdr:from>
    <xdr:to>
      <xdr:col>3</xdr:col>
      <xdr:colOff>257175</xdr:colOff>
      <xdr:row>35</xdr:row>
      <xdr:rowOff>110051</xdr:rowOff>
    </xdr:to>
    <xdr:sp macro="" textlink="">
      <xdr:nvSpPr>
        <xdr:cNvPr id="122" name="フローチャート : 判断 121"/>
        <xdr:cNvSpPr/>
      </xdr:nvSpPr>
      <xdr:spPr bwMode="auto">
        <a:xfrm>
          <a:off x="3556000" y="6618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120228</xdr:rowOff>
    </xdr:from>
    <xdr:ext cx="762000" cy="259045"/>
    <xdr:sp macro="" textlink="">
      <xdr:nvSpPr>
        <xdr:cNvPr id="123" name="テキスト ボックス 122"/>
        <xdr:cNvSpPr txBox="1"/>
      </xdr:nvSpPr>
      <xdr:spPr>
        <a:xfrm>
          <a:off x="3225800" y="638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30282</xdr:rowOff>
    </xdr:from>
    <xdr:to>
      <xdr:col>2</xdr:col>
      <xdr:colOff>692150</xdr:colOff>
      <xdr:row>35</xdr:row>
      <xdr:rowOff>131882</xdr:rowOff>
    </xdr:to>
    <xdr:sp macro="" textlink="">
      <xdr:nvSpPr>
        <xdr:cNvPr id="124" name="フローチャート : 判断 123"/>
        <xdr:cNvSpPr/>
      </xdr:nvSpPr>
      <xdr:spPr bwMode="auto">
        <a:xfrm>
          <a:off x="2857500" y="6640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142059</xdr:rowOff>
    </xdr:from>
    <xdr:ext cx="762000" cy="259045"/>
    <xdr:sp macro="" textlink="">
      <xdr:nvSpPr>
        <xdr:cNvPr id="125" name="テキスト ボックス 124"/>
        <xdr:cNvSpPr txBox="1"/>
      </xdr:nvSpPr>
      <xdr:spPr>
        <a:xfrm>
          <a:off x="2527300" y="640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63,526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223358</xdr:rowOff>
    </xdr:from>
    <xdr:to>
      <xdr:col>5</xdr:col>
      <xdr:colOff>34925</xdr:colOff>
      <xdr:row>35</xdr:row>
      <xdr:rowOff>324958</xdr:rowOff>
    </xdr:to>
    <xdr:sp macro="" textlink="">
      <xdr:nvSpPr>
        <xdr:cNvPr id="131" name="円/楕円 130"/>
        <xdr:cNvSpPr/>
      </xdr:nvSpPr>
      <xdr:spPr bwMode="auto">
        <a:xfrm>
          <a:off x="5600700" y="6833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195435</xdr:rowOff>
    </xdr:from>
    <xdr:ext cx="762000" cy="259045"/>
    <xdr:sp macro="" textlink="">
      <xdr:nvSpPr>
        <xdr:cNvPr id="132" name="人口1人当たり決算額の推移該当値テキスト445"/>
        <xdr:cNvSpPr txBox="1"/>
      </xdr:nvSpPr>
      <xdr:spPr>
        <a:xfrm>
          <a:off x="5740400" y="68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38,188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196641</xdr:rowOff>
    </xdr:from>
    <xdr:to>
      <xdr:col>4</xdr:col>
      <xdr:colOff>520700</xdr:colOff>
      <xdr:row>35</xdr:row>
      <xdr:rowOff>298241</xdr:rowOff>
    </xdr:to>
    <xdr:sp macro="" textlink="">
      <xdr:nvSpPr>
        <xdr:cNvPr id="133" name="円/楕円 132"/>
        <xdr:cNvSpPr/>
      </xdr:nvSpPr>
      <xdr:spPr bwMode="auto">
        <a:xfrm>
          <a:off x="4953000" y="6806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283018</xdr:rowOff>
    </xdr:from>
    <xdr:ext cx="736600" cy="259045"/>
    <xdr:sp macro="" textlink="">
      <xdr:nvSpPr>
        <xdr:cNvPr id="134" name="テキスト ボックス 133"/>
        <xdr:cNvSpPr txBox="1"/>
      </xdr:nvSpPr>
      <xdr:spPr>
        <a:xfrm>
          <a:off x="4622800" y="6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165331</xdr:rowOff>
    </xdr:from>
    <xdr:to>
      <xdr:col>3</xdr:col>
      <xdr:colOff>955675</xdr:colOff>
      <xdr:row>35</xdr:row>
      <xdr:rowOff>266931</xdr:rowOff>
    </xdr:to>
    <xdr:sp macro="" textlink="">
      <xdr:nvSpPr>
        <xdr:cNvPr id="135" name="円/楕円 134"/>
        <xdr:cNvSpPr/>
      </xdr:nvSpPr>
      <xdr:spPr bwMode="auto">
        <a:xfrm>
          <a:off x="4254500" y="6775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251708</xdr:rowOff>
    </xdr:from>
    <xdr:ext cx="762000" cy="259045"/>
    <xdr:sp macro="" textlink="">
      <xdr:nvSpPr>
        <xdr:cNvPr id="136" name="テキスト ボックス 135"/>
        <xdr:cNvSpPr txBox="1"/>
      </xdr:nvSpPr>
      <xdr:spPr>
        <a:xfrm>
          <a:off x="3924300" y="686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45,803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131575</xdr:rowOff>
    </xdr:from>
    <xdr:to>
      <xdr:col>3</xdr:col>
      <xdr:colOff>257175</xdr:colOff>
      <xdr:row>35</xdr:row>
      <xdr:rowOff>233175</xdr:rowOff>
    </xdr:to>
    <xdr:sp macro="" textlink="">
      <xdr:nvSpPr>
        <xdr:cNvPr id="137" name="円/楕円 136"/>
        <xdr:cNvSpPr/>
      </xdr:nvSpPr>
      <xdr:spPr bwMode="auto">
        <a:xfrm>
          <a:off x="3556000" y="6741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217952</xdr:rowOff>
    </xdr:from>
    <xdr:ext cx="762000" cy="259045"/>
    <xdr:sp macro="" textlink="">
      <xdr:nvSpPr>
        <xdr:cNvPr id="138" name="テキスト ボックス 137"/>
        <xdr:cNvSpPr txBox="1"/>
      </xdr:nvSpPr>
      <xdr:spPr>
        <a:xfrm>
          <a:off x="3225800" y="682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50,233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121737</xdr:rowOff>
    </xdr:from>
    <xdr:to>
      <xdr:col>2</xdr:col>
      <xdr:colOff>692150</xdr:colOff>
      <xdr:row>35</xdr:row>
      <xdr:rowOff>223337</xdr:rowOff>
    </xdr:to>
    <xdr:sp macro="" textlink="">
      <xdr:nvSpPr>
        <xdr:cNvPr id="139" name="円/楕円 138"/>
        <xdr:cNvSpPr/>
      </xdr:nvSpPr>
      <xdr:spPr bwMode="auto">
        <a:xfrm>
          <a:off x="2857500" y="6732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208114</xdr:rowOff>
    </xdr:from>
    <xdr:ext cx="762000" cy="259045"/>
    <xdr:sp macro="" textlink="">
      <xdr:nvSpPr>
        <xdr:cNvPr id="140" name="テキスト ボックス 139"/>
        <xdr:cNvSpPr txBox="1"/>
      </xdr:nvSpPr>
      <xdr:spPr>
        <a:xfrm>
          <a:off x="2527300" y="681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年度は実質単年度収支がマイナスとなっている。これは年度末に各種目的基金へ積立を行ったためである。（公共施設整備基金</a:t>
          </a:r>
          <a:r>
            <a:rPr kumimoji="1" lang="en-US" altLang="ja-JP" sz="1200">
              <a:latin typeface="ＭＳ ゴシック" pitchFamily="49" charset="-128"/>
              <a:ea typeface="ＭＳ ゴシック" pitchFamily="49" charset="-128"/>
            </a:rPr>
            <a:t>250,000</a:t>
          </a:r>
          <a:r>
            <a:rPr kumimoji="1" lang="ja-JP" altLang="en-US" sz="1200">
              <a:latin typeface="ＭＳ ゴシック" pitchFamily="49" charset="-128"/>
              <a:ea typeface="ＭＳ ゴシック" pitchFamily="49" charset="-128"/>
            </a:rPr>
            <a:t>千円、町営住宅基金</a:t>
          </a:r>
          <a:r>
            <a:rPr kumimoji="1" lang="en-US" altLang="ja-JP" sz="1200">
              <a:latin typeface="ＭＳ ゴシック" pitchFamily="49" charset="-128"/>
              <a:ea typeface="ＭＳ ゴシック" pitchFamily="49" charset="-128"/>
            </a:rPr>
            <a:t>50,000</a:t>
          </a:r>
          <a:r>
            <a:rPr kumimoji="1" lang="ja-JP" altLang="en-US" sz="1200">
              <a:latin typeface="ＭＳ ゴシック" pitchFamily="49" charset="-128"/>
              <a:ea typeface="ＭＳ ゴシック" pitchFamily="49" charset="-128"/>
            </a:rPr>
            <a:t>千円、防災対策基金</a:t>
          </a:r>
          <a:r>
            <a:rPr kumimoji="1" lang="en-US" altLang="ja-JP" sz="1200">
              <a:latin typeface="ＭＳ ゴシック" pitchFamily="49" charset="-128"/>
              <a:ea typeface="ＭＳ ゴシック" pitchFamily="49" charset="-128"/>
            </a:rPr>
            <a:t>250,000</a:t>
          </a:r>
          <a:r>
            <a:rPr kumimoji="1" lang="ja-JP" altLang="en-US" sz="1200">
              <a:latin typeface="ＭＳ ゴシック" pitchFamily="49" charset="-128"/>
              <a:ea typeface="ＭＳ ゴシック" pitchFamily="49" charset="-128"/>
            </a:rPr>
            <a:t>千円）</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普通交付税等を含めた一般財源の確保が難しい状況になると見込まれるが、財政調整基金に頼らない財政運営を目指し、今まで以上に事業の効果や優先度合を考え事業採択を厳しく行い、継続事業に関しては削減や廃止を検討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連結実質赤字比率については全会計で黒字である。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簡易水道事業特別会計は平成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年度に川口簡易水道の完成、平成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年度からは平井地区に簡易水道の建設に向けた実施設計を行う予定である。このため、事業費の増大による財政状況の悪化が懸念されるため注視していきたい。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と年々減少している。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これは、以前から行っている起債抑制策による。そのため、借入金残高の減少に伴う元利償還金が減少している。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また、過疎債などの普通交付税への算入率の高い起債の活用により、元利償還金の中に含まれる算入公債費等の比率が高まっていることも理由の一つである。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和歌山県古座川町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起債を抑制しつつ、各種基金への積立を行ってきたため、平成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年度から将来負担比率はない。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今後の見通しとしては、平成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年度に町営住宅や福祉センターの建設の財源として、町営住宅基金や福祉基金を取崩しており、また、起債の借入も行っているので数値が増加するものと思われる。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さらに、防災基金や公共施設管理基金を使用した大型事業が予定しており、充当可能基金の値の減少が予想される。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今後は起債に頼らない財政運営を心掛け、必要に応じて各種目的基金への積立を行いたい。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4594698</v>
      </c>
      <c r="BO4" s="379"/>
      <c r="BP4" s="379"/>
      <c r="BQ4" s="379"/>
      <c r="BR4" s="379"/>
      <c r="BS4" s="379"/>
      <c r="BT4" s="379"/>
      <c r="BU4" s="380"/>
      <c r="BV4" s="378">
        <v>4289387</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18.8</v>
      </c>
      <c r="CU4" s="554"/>
      <c r="CV4" s="554"/>
      <c r="CW4" s="554"/>
      <c r="CX4" s="554"/>
      <c r="CY4" s="554"/>
      <c r="CZ4" s="554"/>
      <c r="DA4" s="555"/>
      <c r="DB4" s="553">
        <v>34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3936239</v>
      </c>
      <c r="BO5" s="384"/>
      <c r="BP5" s="384"/>
      <c r="BQ5" s="384"/>
      <c r="BR5" s="384"/>
      <c r="BS5" s="384"/>
      <c r="BT5" s="384"/>
      <c r="BU5" s="385"/>
      <c r="BV5" s="383">
        <v>3425475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75.5</v>
      </c>
      <c r="CU5" s="354"/>
      <c r="CV5" s="354"/>
      <c r="CW5" s="354"/>
      <c r="CX5" s="354"/>
      <c r="CY5" s="354"/>
      <c r="CZ5" s="354"/>
      <c r="DA5" s="355"/>
      <c r="DB5" s="353">
        <v>77.3</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658459</v>
      </c>
      <c r="BO6" s="384"/>
      <c r="BP6" s="384"/>
      <c r="BQ6" s="384"/>
      <c r="BR6" s="384"/>
      <c r="BS6" s="384"/>
      <c r="BT6" s="384"/>
      <c r="BU6" s="385"/>
      <c r="BV6" s="383">
        <v>863912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79.599999999999994</v>
      </c>
      <c r="CU6" s="528"/>
      <c r="CV6" s="528"/>
      <c r="CW6" s="528"/>
      <c r="CX6" s="528"/>
      <c r="CY6" s="528"/>
      <c r="CZ6" s="528"/>
      <c r="DA6" s="529"/>
      <c r="DB6" s="527">
        <v>81.7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267821</v>
      </c>
      <c r="BO7" s="384"/>
      <c r="BP7" s="384"/>
      <c r="BQ7" s="384"/>
      <c r="BR7" s="384"/>
      <c r="BS7" s="384"/>
      <c r="BT7" s="384"/>
      <c r="BU7" s="385"/>
      <c r="BV7" s="383">
        <v>146117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2081345</v>
      </c>
      <c r="CU7" s="384"/>
      <c r="CV7" s="384"/>
      <c r="CW7" s="384"/>
      <c r="CX7" s="384"/>
      <c r="CY7" s="384"/>
      <c r="CZ7" s="384"/>
      <c r="DA7" s="385"/>
      <c r="DB7" s="383">
        <v>2110400</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390638</v>
      </c>
      <c r="BO8" s="384"/>
      <c r="BP8" s="384"/>
      <c r="BQ8" s="384"/>
      <c r="BR8" s="384"/>
      <c r="BS8" s="384"/>
      <c r="BT8" s="384"/>
      <c r="BU8" s="385"/>
      <c r="BV8" s="383">
        <v>717795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0.12</v>
      </c>
      <c r="CU8" s="491"/>
      <c r="CV8" s="491"/>
      <c r="CW8" s="491"/>
      <c r="CX8" s="491"/>
      <c r="CY8" s="491"/>
      <c r="CZ8" s="491"/>
      <c r="DA8" s="492"/>
      <c r="DB8" s="490">
        <v>0.13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3103</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-327157</v>
      </c>
      <c r="BO9" s="384"/>
      <c r="BP9" s="384"/>
      <c r="BQ9" s="384"/>
      <c r="BR9" s="384"/>
      <c r="BS9" s="384"/>
      <c r="BT9" s="384"/>
      <c r="BU9" s="385"/>
      <c r="BV9" s="383">
        <v>241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10.6</v>
      </c>
      <c r="CU9" s="354"/>
      <c r="CV9" s="354"/>
      <c r="CW9" s="354"/>
      <c r="CX9" s="354"/>
      <c r="CY9" s="354"/>
      <c r="CZ9" s="354"/>
      <c r="DA9" s="355"/>
      <c r="DB9" s="353">
        <v>11.9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3426</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170050</v>
      </c>
      <c r="BO10" s="384"/>
      <c r="BP10" s="384"/>
      <c r="BQ10" s="384"/>
      <c r="BR10" s="384"/>
      <c r="BS10" s="384"/>
      <c r="BT10" s="384"/>
      <c r="BU10" s="385"/>
      <c r="BV10" s="383">
        <v>1756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3077</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3064</v>
      </c>
      <c r="S13" s="483"/>
      <c r="T13" s="483"/>
      <c r="U13" s="483"/>
      <c r="V13" s="484"/>
      <c r="W13" s="470" t="s">
        <v>124</v>
      </c>
      <c r="X13" s="396"/>
      <c r="Y13" s="396"/>
      <c r="Z13" s="396"/>
      <c r="AA13" s="396"/>
      <c r="AB13" s="397"/>
      <c r="AC13" s="359">
        <v>137</v>
      </c>
      <c r="AD13" s="360"/>
      <c r="AE13" s="360"/>
      <c r="AF13" s="360"/>
      <c r="AG13" s="361"/>
      <c r="AH13" s="359">
        <v>162</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-157107</v>
      </c>
      <c r="BO13" s="384"/>
      <c r="BP13" s="384"/>
      <c r="BQ13" s="384"/>
      <c r="BR13" s="384"/>
      <c r="BS13" s="384"/>
      <c r="BT13" s="384"/>
      <c r="BU13" s="385"/>
      <c r="BV13" s="383">
        <v>1997</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7.2</v>
      </c>
      <c r="CU13" s="354"/>
      <c r="CV13" s="354"/>
      <c r="CW13" s="354"/>
      <c r="CX13" s="354"/>
      <c r="CY13" s="354"/>
      <c r="CZ13" s="354"/>
      <c r="DA13" s="355"/>
      <c r="DB13" s="353">
        <v>8</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3133</v>
      </c>
      <c r="S14" s="483"/>
      <c r="T14" s="483"/>
      <c r="U14" s="483"/>
      <c r="V14" s="484"/>
      <c r="W14" s="485"/>
      <c r="X14" s="399"/>
      <c r="Y14" s="399"/>
      <c r="Z14" s="399"/>
      <c r="AA14" s="399"/>
      <c r="AB14" s="400"/>
      <c r="AC14" s="475">
        <v>12.3</v>
      </c>
      <c r="AD14" s="476"/>
      <c r="AE14" s="476"/>
      <c r="AF14" s="476"/>
      <c r="AG14" s="477"/>
      <c r="AH14" s="475">
        <v>12.6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3114</v>
      </c>
      <c r="S15" s="483"/>
      <c r="T15" s="483"/>
      <c r="U15" s="483"/>
      <c r="V15" s="484"/>
      <c r="W15" s="470" t="s">
        <v>130</v>
      </c>
      <c r="X15" s="396"/>
      <c r="Y15" s="396"/>
      <c r="Z15" s="396"/>
      <c r="AA15" s="396"/>
      <c r="AB15" s="397"/>
      <c r="AC15" s="359">
        <v>174</v>
      </c>
      <c r="AD15" s="360"/>
      <c r="AE15" s="360"/>
      <c r="AF15" s="360"/>
      <c r="AG15" s="361"/>
      <c r="AH15" s="359">
        <v>196</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216521</v>
      </c>
      <c r="BO15" s="379"/>
      <c r="BP15" s="379"/>
      <c r="BQ15" s="379"/>
      <c r="BR15" s="379"/>
      <c r="BS15" s="379"/>
      <c r="BT15" s="379"/>
      <c r="BU15" s="380"/>
      <c r="BV15" s="378">
        <v>229486</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15.6</v>
      </c>
      <c r="AD16" s="476"/>
      <c r="AE16" s="476"/>
      <c r="AF16" s="476"/>
      <c r="AG16" s="477"/>
      <c r="AH16" s="475">
        <v>15.2</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1923750</v>
      </c>
      <c r="BO16" s="384"/>
      <c r="BP16" s="384"/>
      <c r="BQ16" s="384"/>
      <c r="BR16" s="384"/>
      <c r="BS16" s="384"/>
      <c r="BT16" s="384"/>
      <c r="BU16" s="385"/>
      <c r="BV16" s="383">
        <v>1940454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806</v>
      </c>
      <c r="AD17" s="360"/>
      <c r="AE17" s="360"/>
      <c r="AF17" s="360"/>
      <c r="AG17" s="361"/>
      <c r="AH17" s="359">
        <v>927</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267715</v>
      </c>
      <c r="BO17" s="384"/>
      <c r="BP17" s="384"/>
      <c r="BQ17" s="384"/>
      <c r="BR17" s="384"/>
      <c r="BS17" s="384"/>
      <c r="BT17" s="384"/>
      <c r="BU17" s="385"/>
      <c r="BV17" s="383">
        <v>287774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294.52</v>
      </c>
      <c r="M18" s="446"/>
      <c r="N18" s="446"/>
      <c r="O18" s="446"/>
      <c r="P18" s="446"/>
      <c r="Q18" s="446"/>
      <c r="R18" s="447"/>
      <c r="S18" s="447"/>
      <c r="T18" s="447"/>
      <c r="U18" s="447"/>
      <c r="V18" s="448"/>
      <c r="W18" s="462"/>
      <c r="X18" s="463"/>
      <c r="Y18" s="463"/>
      <c r="Z18" s="463"/>
      <c r="AA18" s="463"/>
      <c r="AB18" s="471"/>
      <c r="AC18" s="347">
        <v>72.2</v>
      </c>
      <c r="AD18" s="348"/>
      <c r="AE18" s="348"/>
      <c r="AF18" s="348"/>
      <c r="AG18" s="449"/>
      <c r="AH18" s="347">
        <v>72</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1580481</v>
      </c>
      <c r="BO18" s="384"/>
      <c r="BP18" s="384"/>
      <c r="BQ18" s="384"/>
      <c r="BR18" s="384"/>
      <c r="BS18" s="384"/>
      <c r="BT18" s="384"/>
      <c r="BU18" s="385"/>
      <c r="BV18" s="383">
        <v>1623326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3587593</v>
      </c>
      <c r="BO19" s="384"/>
      <c r="BP19" s="384"/>
      <c r="BQ19" s="384"/>
      <c r="BR19" s="384"/>
      <c r="BS19" s="384"/>
      <c r="BT19" s="384"/>
      <c r="BU19" s="385"/>
      <c r="BV19" s="383">
        <v>3340938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1484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3306590</v>
      </c>
      <c r="BO23" s="384"/>
      <c r="BP23" s="384"/>
      <c r="BQ23" s="384"/>
      <c r="BR23" s="384"/>
      <c r="BS23" s="384"/>
      <c r="BT23" s="384"/>
      <c r="BU23" s="385"/>
      <c r="BV23" s="383">
        <v>3217147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5770</v>
      </c>
      <c r="R24" s="360"/>
      <c r="S24" s="360"/>
      <c r="T24" s="360"/>
      <c r="U24" s="360"/>
      <c r="V24" s="361"/>
      <c r="W24" s="425"/>
      <c r="X24" s="416"/>
      <c r="Y24" s="417"/>
      <c r="Z24" s="356" t="s">
        <v>154</v>
      </c>
      <c r="AA24" s="357"/>
      <c r="AB24" s="357"/>
      <c r="AC24" s="357"/>
      <c r="AD24" s="357"/>
      <c r="AE24" s="357"/>
      <c r="AF24" s="357"/>
      <c r="AG24" s="358"/>
      <c r="AH24" s="359">
        <v>49</v>
      </c>
      <c r="AI24" s="360"/>
      <c r="AJ24" s="360"/>
      <c r="AK24" s="360"/>
      <c r="AL24" s="361"/>
      <c r="AM24" s="359">
        <v>138964</v>
      </c>
      <c r="AN24" s="360"/>
      <c r="AO24" s="360"/>
      <c r="AP24" s="360"/>
      <c r="AQ24" s="360"/>
      <c r="AR24" s="361"/>
      <c r="AS24" s="359">
        <v>2836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3256435</v>
      </c>
      <c r="BO24" s="384"/>
      <c r="BP24" s="384"/>
      <c r="BQ24" s="384"/>
      <c r="BR24" s="384"/>
      <c r="BS24" s="384"/>
      <c r="BT24" s="384"/>
      <c r="BU24" s="385"/>
      <c r="BV24" s="383">
        <v>3138632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5010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793109</v>
      </c>
      <c r="BO25" s="379"/>
      <c r="BP25" s="379"/>
      <c r="BQ25" s="379"/>
      <c r="BR25" s="379"/>
      <c r="BS25" s="379"/>
      <c r="BT25" s="379"/>
      <c r="BU25" s="380"/>
      <c r="BV25" s="378">
        <v>765530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4460</v>
      </c>
      <c r="R26" s="360"/>
      <c r="S26" s="360"/>
      <c r="T26" s="360"/>
      <c r="U26" s="360"/>
      <c r="V26" s="361"/>
      <c r="W26" s="425"/>
      <c r="X26" s="416"/>
      <c r="Y26" s="417"/>
      <c r="Z26" s="356" t="s">
        <v>160</v>
      </c>
      <c r="AA26" s="436"/>
      <c r="AB26" s="436"/>
      <c r="AC26" s="436"/>
      <c r="AD26" s="436"/>
      <c r="AE26" s="436"/>
      <c r="AF26" s="436"/>
      <c r="AG26" s="437"/>
      <c r="AH26" s="359" t="s">
        <v>121</v>
      </c>
      <c r="AI26" s="360"/>
      <c r="AJ26" s="360"/>
      <c r="AK26" s="360"/>
      <c r="AL26" s="361"/>
      <c r="AM26" s="359" t="s">
        <v>121</v>
      </c>
      <c r="AN26" s="360"/>
      <c r="AO26" s="360"/>
      <c r="AP26" s="360"/>
      <c r="AQ26" s="360"/>
      <c r="AR26" s="361"/>
      <c r="AS26" s="359" t="s">
        <v>121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2550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50981</v>
      </c>
      <c r="BO27" s="387"/>
      <c r="BP27" s="387"/>
      <c r="BQ27" s="387"/>
      <c r="BR27" s="387"/>
      <c r="BS27" s="387"/>
      <c r="BT27" s="387"/>
      <c r="BU27" s="388"/>
      <c r="BV27" s="386">
        <v>50915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1950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1413035</v>
      </c>
      <c r="BO28" s="379"/>
      <c r="BP28" s="379"/>
      <c r="BQ28" s="379"/>
      <c r="BR28" s="379"/>
      <c r="BS28" s="379"/>
      <c r="BT28" s="379"/>
      <c r="BU28" s="380"/>
      <c r="BV28" s="378">
        <v>1242985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8</v>
      </c>
      <c r="M29" s="360"/>
      <c r="N29" s="360"/>
      <c r="O29" s="360"/>
      <c r="P29" s="361"/>
      <c r="Q29" s="359">
        <v>1750</v>
      </c>
      <c r="R29" s="360"/>
      <c r="S29" s="360"/>
      <c r="T29" s="360"/>
      <c r="U29" s="360"/>
      <c r="V29" s="361"/>
      <c r="W29" s="425"/>
      <c r="X29" s="416"/>
      <c r="Y29" s="417"/>
      <c r="Z29" s="356" t="s">
        <v>170</v>
      </c>
      <c r="AA29" s="357"/>
      <c r="AB29" s="357"/>
      <c r="AC29" s="357"/>
      <c r="AD29" s="357"/>
      <c r="AE29" s="357"/>
      <c r="AF29" s="357"/>
      <c r="AG29" s="358"/>
      <c r="AH29" s="359">
        <v>49</v>
      </c>
      <c r="AI29" s="360"/>
      <c r="AJ29" s="360"/>
      <c r="AK29" s="360"/>
      <c r="AL29" s="361"/>
      <c r="AM29" s="359">
        <v>138964</v>
      </c>
      <c r="AN29" s="360"/>
      <c r="AO29" s="360"/>
      <c r="AP29" s="360"/>
      <c r="AQ29" s="360"/>
      <c r="AR29" s="361"/>
      <c r="AS29" s="359">
        <v>2836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215421</v>
      </c>
      <c r="BO29" s="384"/>
      <c r="BP29" s="384"/>
      <c r="BQ29" s="384"/>
      <c r="BR29" s="384"/>
      <c r="BS29" s="384"/>
      <c r="BT29" s="384"/>
      <c r="BU29" s="385"/>
      <c r="BV29" s="383">
        <v>215136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93.4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1651377</v>
      </c>
      <c r="BO30" s="387"/>
      <c r="BP30" s="387"/>
      <c r="BQ30" s="387"/>
      <c r="BR30" s="387"/>
      <c r="BS30" s="387"/>
      <c r="BT30" s="387"/>
      <c r="BU30" s="388"/>
      <c r="BV30" s="386">
        <v>1123657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和歌山県市町村総合事務組合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へき地診療所特別会計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国民健康保険七川診療所特別会計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串本町古座川町衛生施設事務組合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国民健康保険明神診療所特別会計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紀南学園事務組合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東牟婁郡町村新宮市老人福祉施設事務組合（普通組合）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東牟婁郡町村新宮市老人福祉施設事務組合（公営企業会計）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新宮周辺広域市町村圏事務組合（普通会計）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新宮周辺広域市町村圏事務組合（公営事業会計）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和歌山地方税回収機構</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和歌山県後期高齢医療連合（普通会計）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和歌山県後期高齢医療連合（特別会計）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R1" workbookViewId="0">
      <selection activeCell="CR17" sqref="CR17:CY17"/>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196667</v>
      </c>
      <c r="S5" s="637"/>
      <c r="T5" s="637"/>
      <c r="U5" s="637"/>
      <c r="V5" s="637"/>
      <c r="W5" s="637"/>
      <c r="X5" s="637"/>
      <c r="Y5" s="684"/>
      <c r="Z5" s="697">
        <v>4.3</v>
      </c>
      <c r="AA5" s="697"/>
      <c r="AB5" s="697"/>
      <c r="AC5" s="697"/>
      <c r="AD5" s="698">
        <v>196667</v>
      </c>
      <c r="AE5" s="698"/>
      <c r="AF5" s="698"/>
      <c r="AG5" s="698"/>
      <c r="AH5" s="698"/>
      <c r="AI5" s="698"/>
      <c r="AJ5" s="698"/>
      <c r="AK5" s="698"/>
      <c r="AL5" s="685">
        <v>9.9</v>
      </c>
      <c r="AM5" s="654"/>
      <c r="AN5" s="654"/>
      <c r="AO5" s="686"/>
      <c r="AP5" s="673" t="s">
        <v>208</v>
      </c>
      <c r="AQ5" s="674"/>
      <c r="AR5" s="674"/>
      <c r="AS5" s="674"/>
      <c r="AT5" s="674"/>
      <c r="AU5" s="674"/>
      <c r="AV5" s="674"/>
      <c r="AW5" s="674"/>
      <c r="AX5" s="674"/>
      <c r="AY5" s="674"/>
      <c r="AZ5" s="674"/>
      <c r="BA5" s="674"/>
      <c r="BB5" s="674"/>
      <c r="BC5" s="674"/>
      <c r="BD5" s="674"/>
      <c r="BE5" s="674"/>
      <c r="BF5" s="675"/>
      <c r="BG5" s="586">
        <v>196042</v>
      </c>
      <c r="BH5" s="587"/>
      <c r="BI5" s="587"/>
      <c r="BJ5" s="587"/>
      <c r="BK5" s="587"/>
      <c r="BL5" s="587"/>
      <c r="BM5" s="587"/>
      <c r="BN5" s="588"/>
      <c r="BO5" s="639">
        <v>99.7</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36047</v>
      </c>
      <c r="S6" s="587"/>
      <c r="T6" s="587"/>
      <c r="U6" s="587"/>
      <c r="V6" s="587"/>
      <c r="W6" s="587"/>
      <c r="X6" s="587"/>
      <c r="Y6" s="588"/>
      <c r="Z6" s="639">
        <v>0.8</v>
      </c>
      <c r="AA6" s="639"/>
      <c r="AB6" s="639"/>
      <c r="AC6" s="639"/>
      <c r="AD6" s="640">
        <v>36047</v>
      </c>
      <c r="AE6" s="640"/>
      <c r="AF6" s="640"/>
      <c r="AG6" s="640"/>
      <c r="AH6" s="640"/>
      <c r="AI6" s="640"/>
      <c r="AJ6" s="640"/>
      <c r="AK6" s="640"/>
      <c r="AL6" s="609">
        <v>1.8</v>
      </c>
      <c r="AM6" s="641"/>
      <c r="AN6" s="641"/>
      <c r="AO6" s="642"/>
      <c r="AP6" s="583" t="s">
        <v>214</v>
      </c>
      <c r="AQ6" s="584"/>
      <c r="AR6" s="584"/>
      <c r="AS6" s="584"/>
      <c r="AT6" s="584"/>
      <c r="AU6" s="584"/>
      <c r="AV6" s="584"/>
      <c r="AW6" s="584"/>
      <c r="AX6" s="584"/>
      <c r="AY6" s="584"/>
      <c r="AZ6" s="584"/>
      <c r="BA6" s="584"/>
      <c r="BB6" s="584"/>
      <c r="BC6" s="584"/>
      <c r="BD6" s="584"/>
      <c r="BE6" s="584"/>
      <c r="BF6" s="585"/>
      <c r="BG6" s="586">
        <v>196042</v>
      </c>
      <c r="BH6" s="587"/>
      <c r="BI6" s="587"/>
      <c r="BJ6" s="587"/>
      <c r="BK6" s="587"/>
      <c r="BL6" s="587"/>
      <c r="BM6" s="587"/>
      <c r="BN6" s="588"/>
      <c r="BO6" s="639">
        <v>99.7</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63414</v>
      </c>
      <c r="CS6" s="587"/>
      <c r="CT6" s="587"/>
      <c r="CU6" s="587"/>
      <c r="CV6" s="587"/>
      <c r="CW6" s="587"/>
      <c r="CX6" s="587"/>
      <c r="CY6" s="588"/>
      <c r="CZ6" s="639">
        <v>1.6</v>
      </c>
      <c r="DA6" s="639"/>
      <c r="DB6" s="639"/>
      <c r="DC6" s="639"/>
      <c r="DD6" s="592" t="s">
        <v>209</v>
      </c>
      <c r="DE6" s="587"/>
      <c r="DF6" s="587"/>
      <c r="DG6" s="587"/>
      <c r="DH6" s="587"/>
      <c r="DI6" s="587"/>
      <c r="DJ6" s="587"/>
      <c r="DK6" s="587"/>
      <c r="DL6" s="587"/>
      <c r="DM6" s="587"/>
      <c r="DN6" s="587"/>
      <c r="DO6" s="587"/>
      <c r="DP6" s="588"/>
      <c r="DQ6" s="592">
        <v>63414</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912</v>
      </c>
      <c r="S7" s="587"/>
      <c r="T7" s="587"/>
      <c r="U7" s="587"/>
      <c r="V7" s="587"/>
      <c r="W7" s="587"/>
      <c r="X7" s="587"/>
      <c r="Y7" s="588"/>
      <c r="Z7" s="639">
        <v>0</v>
      </c>
      <c r="AA7" s="639"/>
      <c r="AB7" s="639"/>
      <c r="AC7" s="639"/>
      <c r="AD7" s="640">
        <v>912</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72537</v>
      </c>
      <c r="BH7" s="587"/>
      <c r="BI7" s="587"/>
      <c r="BJ7" s="587"/>
      <c r="BK7" s="587"/>
      <c r="BL7" s="587"/>
      <c r="BM7" s="587"/>
      <c r="BN7" s="588"/>
      <c r="BO7" s="639">
        <v>36.9</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813006</v>
      </c>
      <c r="CS7" s="587"/>
      <c r="CT7" s="587"/>
      <c r="CU7" s="587"/>
      <c r="CV7" s="587"/>
      <c r="CW7" s="587"/>
      <c r="CX7" s="587"/>
      <c r="CY7" s="588"/>
      <c r="CZ7" s="639">
        <v>20.7</v>
      </c>
      <c r="DA7" s="639"/>
      <c r="DB7" s="639"/>
      <c r="DC7" s="639"/>
      <c r="DD7" s="592">
        <v>55840</v>
      </c>
      <c r="DE7" s="587"/>
      <c r="DF7" s="587"/>
      <c r="DG7" s="587"/>
      <c r="DH7" s="587"/>
      <c r="DI7" s="587"/>
      <c r="DJ7" s="587"/>
      <c r="DK7" s="587"/>
      <c r="DL7" s="587"/>
      <c r="DM7" s="587"/>
      <c r="DN7" s="587"/>
      <c r="DO7" s="587"/>
      <c r="DP7" s="588"/>
      <c r="DQ7" s="592">
        <v>741744</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1323</v>
      </c>
      <c r="S8" s="587"/>
      <c r="T8" s="587"/>
      <c r="U8" s="587"/>
      <c r="V8" s="587"/>
      <c r="W8" s="587"/>
      <c r="X8" s="587"/>
      <c r="Y8" s="588"/>
      <c r="Z8" s="639">
        <v>0</v>
      </c>
      <c r="AA8" s="639"/>
      <c r="AB8" s="639"/>
      <c r="AC8" s="639"/>
      <c r="AD8" s="640">
        <v>1323</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3399</v>
      </c>
      <c r="BH8" s="587"/>
      <c r="BI8" s="587"/>
      <c r="BJ8" s="587"/>
      <c r="BK8" s="587"/>
      <c r="BL8" s="587"/>
      <c r="BM8" s="587"/>
      <c r="BN8" s="588"/>
      <c r="BO8" s="639">
        <v>1.7</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618134</v>
      </c>
      <c r="CS8" s="587"/>
      <c r="CT8" s="587"/>
      <c r="CU8" s="587"/>
      <c r="CV8" s="587"/>
      <c r="CW8" s="587"/>
      <c r="CX8" s="587"/>
      <c r="CY8" s="588"/>
      <c r="CZ8" s="639">
        <v>15.7</v>
      </c>
      <c r="DA8" s="639"/>
      <c r="DB8" s="639"/>
      <c r="DC8" s="639"/>
      <c r="DD8" s="592">
        <v>4779</v>
      </c>
      <c r="DE8" s="587"/>
      <c r="DF8" s="587"/>
      <c r="DG8" s="587"/>
      <c r="DH8" s="587"/>
      <c r="DI8" s="587"/>
      <c r="DJ8" s="587"/>
      <c r="DK8" s="587"/>
      <c r="DL8" s="587"/>
      <c r="DM8" s="587"/>
      <c r="DN8" s="587"/>
      <c r="DO8" s="587"/>
      <c r="DP8" s="588"/>
      <c r="DQ8" s="592">
        <v>389337</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1703</v>
      </c>
      <c r="S9" s="587"/>
      <c r="T9" s="587"/>
      <c r="U9" s="587"/>
      <c r="V9" s="587"/>
      <c r="W9" s="587"/>
      <c r="X9" s="587"/>
      <c r="Y9" s="588"/>
      <c r="Z9" s="639">
        <v>0</v>
      </c>
      <c r="AA9" s="639"/>
      <c r="AB9" s="639"/>
      <c r="AC9" s="639"/>
      <c r="AD9" s="640">
        <v>1703</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63787</v>
      </c>
      <c r="BH9" s="587"/>
      <c r="BI9" s="587"/>
      <c r="BJ9" s="587"/>
      <c r="BK9" s="587"/>
      <c r="BL9" s="587"/>
      <c r="BM9" s="587"/>
      <c r="BN9" s="588"/>
      <c r="BO9" s="639">
        <v>32.4</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419220</v>
      </c>
      <c r="CS9" s="587"/>
      <c r="CT9" s="587"/>
      <c r="CU9" s="587"/>
      <c r="CV9" s="587"/>
      <c r="CW9" s="587"/>
      <c r="CX9" s="587"/>
      <c r="CY9" s="588"/>
      <c r="CZ9" s="639">
        <v>10.7</v>
      </c>
      <c r="DA9" s="639"/>
      <c r="DB9" s="639"/>
      <c r="DC9" s="639"/>
      <c r="DD9" s="592">
        <v>95388</v>
      </c>
      <c r="DE9" s="587"/>
      <c r="DF9" s="587"/>
      <c r="DG9" s="587"/>
      <c r="DH9" s="587"/>
      <c r="DI9" s="587"/>
      <c r="DJ9" s="587"/>
      <c r="DK9" s="587"/>
      <c r="DL9" s="587"/>
      <c r="DM9" s="587"/>
      <c r="DN9" s="587"/>
      <c r="DO9" s="587"/>
      <c r="DP9" s="588"/>
      <c r="DQ9" s="592">
        <v>258527</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24899</v>
      </c>
      <c r="S10" s="587"/>
      <c r="T10" s="587"/>
      <c r="U10" s="587"/>
      <c r="V10" s="587"/>
      <c r="W10" s="587"/>
      <c r="X10" s="587"/>
      <c r="Y10" s="588"/>
      <c r="Z10" s="639">
        <v>0.5</v>
      </c>
      <c r="AA10" s="639"/>
      <c r="AB10" s="639"/>
      <c r="AC10" s="639"/>
      <c r="AD10" s="640">
        <v>24899</v>
      </c>
      <c r="AE10" s="640"/>
      <c r="AF10" s="640"/>
      <c r="AG10" s="640"/>
      <c r="AH10" s="640"/>
      <c r="AI10" s="640"/>
      <c r="AJ10" s="640"/>
      <c r="AK10" s="640"/>
      <c r="AL10" s="609">
        <v>1.3</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4629</v>
      </c>
      <c r="BH10" s="587"/>
      <c r="BI10" s="587"/>
      <c r="BJ10" s="587"/>
      <c r="BK10" s="587"/>
      <c r="BL10" s="587"/>
      <c r="BM10" s="587"/>
      <c r="BN10" s="588"/>
      <c r="BO10" s="639">
        <v>2.4</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10526</v>
      </c>
      <c r="CS10" s="587"/>
      <c r="CT10" s="587"/>
      <c r="CU10" s="587"/>
      <c r="CV10" s="587"/>
      <c r="CW10" s="587"/>
      <c r="CX10" s="587"/>
      <c r="CY10" s="588"/>
      <c r="CZ10" s="639">
        <v>0.3</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722</v>
      </c>
      <c r="BH11" s="587"/>
      <c r="BI11" s="587"/>
      <c r="BJ11" s="587"/>
      <c r="BK11" s="587"/>
      <c r="BL11" s="587"/>
      <c r="BM11" s="587"/>
      <c r="BN11" s="588"/>
      <c r="BO11" s="639">
        <v>0.4</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304745</v>
      </c>
      <c r="CS11" s="587"/>
      <c r="CT11" s="587"/>
      <c r="CU11" s="587"/>
      <c r="CV11" s="587"/>
      <c r="CW11" s="587"/>
      <c r="CX11" s="587"/>
      <c r="CY11" s="588"/>
      <c r="CZ11" s="639">
        <v>7.7</v>
      </c>
      <c r="DA11" s="639"/>
      <c r="DB11" s="639"/>
      <c r="DC11" s="639"/>
      <c r="DD11" s="592">
        <v>204634</v>
      </c>
      <c r="DE11" s="587"/>
      <c r="DF11" s="587"/>
      <c r="DG11" s="587"/>
      <c r="DH11" s="587"/>
      <c r="DI11" s="587"/>
      <c r="DJ11" s="587"/>
      <c r="DK11" s="587"/>
      <c r="DL11" s="587"/>
      <c r="DM11" s="587"/>
      <c r="DN11" s="587"/>
      <c r="DO11" s="587"/>
      <c r="DP11" s="588"/>
      <c r="DQ11" s="592">
        <v>87382</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107933</v>
      </c>
      <c r="BH12" s="587"/>
      <c r="BI12" s="587"/>
      <c r="BJ12" s="587"/>
      <c r="BK12" s="587"/>
      <c r="BL12" s="587"/>
      <c r="BM12" s="587"/>
      <c r="BN12" s="588"/>
      <c r="BO12" s="639">
        <v>54.9</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54369</v>
      </c>
      <c r="CS12" s="587"/>
      <c r="CT12" s="587"/>
      <c r="CU12" s="587"/>
      <c r="CV12" s="587"/>
      <c r="CW12" s="587"/>
      <c r="CX12" s="587"/>
      <c r="CY12" s="588"/>
      <c r="CZ12" s="639">
        <v>1.4</v>
      </c>
      <c r="DA12" s="639"/>
      <c r="DB12" s="639"/>
      <c r="DC12" s="639"/>
      <c r="DD12" s="592">
        <v>41713</v>
      </c>
      <c r="DE12" s="587"/>
      <c r="DF12" s="587"/>
      <c r="DG12" s="587"/>
      <c r="DH12" s="587"/>
      <c r="DI12" s="587"/>
      <c r="DJ12" s="587"/>
      <c r="DK12" s="587"/>
      <c r="DL12" s="587"/>
      <c r="DM12" s="587"/>
      <c r="DN12" s="587"/>
      <c r="DO12" s="587"/>
      <c r="DP12" s="588"/>
      <c r="DQ12" s="592">
        <v>30433</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9695</v>
      </c>
      <c r="S13" s="587"/>
      <c r="T13" s="587"/>
      <c r="U13" s="587"/>
      <c r="V13" s="587"/>
      <c r="W13" s="587"/>
      <c r="X13" s="587"/>
      <c r="Y13" s="588"/>
      <c r="Z13" s="639">
        <v>0.2</v>
      </c>
      <c r="AA13" s="639"/>
      <c r="AB13" s="639"/>
      <c r="AC13" s="639"/>
      <c r="AD13" s="640">
        <v>9695</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107923</v>
      </c>
      <c r="BH13" s="587"/>
      <c r="BI13" s="587"/>
      <c r="BJ13" s="587"/>
      <c r="BK13" s="587"/>
      <c r="BL13" s="587"/>
      <c r="BM13" s="587"/>
      <c r="BN13" s="588"/>
      <c r="BO13" s="639">
        <v>54.9</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435236</v>
      </c>
      <c r="CS13" s="587"/>
      <c r="CT13" s="587"/>
      <c r="CU13" s="587"/>
      <c r="CV13" s="587"/>
      <c r="CW13" s="587"/>
      <c r="CX13" s="587"/>
      <c r="CY13" s="588"/>
      <c r="CZ13" s="639">
        <v>11.1</v>
      </c>
      <c r="DA13" s="639"/>
      <c r="DB13" s="639"/>
      <c r="DC13" s="639"/>
      <c r="DD13" s="592">
        <v>306063</v>
      </c>
      <c r="DE13" s="587"/>
      <c r="DF13" s="587"/>
      <c r="DG13" s="587"/>
      <c r="DH13" s="587"/>
      <c r="DI13" s="587"/>
      <c r="DJ13" s="587"/>
      <c r="DK13" s="587"/>
      <c r="DL13" s="587"/>
      <c r="DM13" s="587"/>
      <c r="DN13" s="587"/>
      <c r="DO13" s="587"/>
      <c r="DP13" s="588"/>
      <c r="DQ13" s="592">
        <v>276465</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9013</v>
      </c>
      <c r="BH14" s="587"/>
      <c r="BI14" s="587"/>
      <c r="BJ14" s="587"/>
      <c r="BK14" s="587"/>
      <c r="BL14" s="587"/>
      <c r="BM14" s="587"/>
      <c r="BN14" s="588"/>
      <c r="BO14" s="639">
        <v>4.5999999999999996</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569067</v>
      </c>
      <c r="CS14" s="587"/>
      <c r="CT14" s="587"/>
      <c r="CU14" s="587"/>
      <c r="CV14" s="587"/>
      <c r="CW14" s="587"/>
      <c r="CX14" s="587"/>
      <c r="CY14" s="588"/>
      <c r="CZ14" s="639">
        <v>14.5</v>
      </c>
      <c r="DA14" s="639"/>
      <c r="DB14" s="639"/>
      <c r="DC14" s="639"/>
      <c r="DD14" s="592">
        <v>118115</v>
      </c>
      <c r="DE14" s="587"/>
      <c r="DF14" s="587"/>
      <c r="DG14" s="587"/>
      <c r="DH14" s="587"/>
      <c r="DI14" s="587"/>
      <c r="DJ14" s="587"/>
      <c r="DK14" s="587"/>
      <c r="DL14" s="587"/>
      <c r="DM14" s="587"/>
      <c r="DN14" s="587"/>
      <c r="DO14" s="587"/>
      <c r="DP14" s="588"/>
      <c r="DQ14" s="592">
        <v>510867</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479</v>
      </c>
      <c r="S15" s="587"/>
      <c r="T15" s="587"/>
      <c r="U15" s="587"/>
      <c r="V15" s="587"/>
      <c r="W15" s="587"/>
      <c r="X15" s="587"/>
      <c r="Y15" s="588"/>
      <c r="Z15" s="639">
        <v>0</v>
      </c>
      <c r="AA15" s="639"/>
      <c r="AB15" s="639"/>
      <c r="AC15" s="639"/>
      <c r="AD15" s="640">
        <v>479</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6559</v>
      </c>
      <c r="BH15" s="587"/>
      <c r="BI15" s="587"/>
      <c r="BJ15" s="587"/>
      <c r="BK15" s="587"/>
      <c r="BL15" s="587"/>
      <c r="BM15" s="587"/>
      <c r="BN15" s="588"/>
      <c r="BO15" s="639">
        <v>3.3</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195022</v>
      </c>
      <c r="CS15" s="587"/>
      <c r="CT15" s="587"/>
      <c r="CU15" s="587"/>
      <c r="CV15" s="587"/>
      <c r="CW15" s="587"/>
      <c r="CX15" s="587"/>
      <c r="CY15" s="588"/>
      <c r="CZ15" s="639">
        <v>5</v>
      </c>
      <c r="DA15" s="639"/>
      <c r="DB15" s="639"/>
      <c r="DC15" s="639"/>
      <c r="DD15" s="592">
        <v>20126</v>
      </c>
      <c r="DE15" s="587"/>
      <c r="DF15" s="587"/>
      <c r="DG15" s="587"/>
      <c r="DH15" s="587"/>
      <c r="DI15" s="587"/>
      <c r="DJ15" s="587"/>
      <c r="DK15" s="587"/>
      <c r="DL15" s="587"/>
      <c r="DM15" s="587"/>
      <c r="DN15" s="587"/>
      <c r="DO15" s="587"/>
      <c r="DP15" s="588"/>
      <c r="DQ15" s="592">
        <v>176702</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1971020</v>
      </c>
      <c r="S16" s="587"/>
      <c r="T16" s="587"/>
      <c r="U16" s="587"/>
      <c r="V16" s="587"/>
      <c r="W16" s="587"/>
      <c r="X16" s="587"/>
      <c r="Y16" s="588"/>
      <c r="Z16" s="639">
        <v>42.9</v>
      </c>
      <c r="AA16" s="639"/>
      <c r="AB16" s="639"/>
      <c r="AC16" s="639"/>
      <c r="AD16" s="640">
        <v>1707556</v>
      </c>
      <c r="AE16" s="640"/>
      <c r="AF16" s="640"/>
      <c r="AG16" s="640"/>
      <c r="AH16" s="640"/>
      <c r="AI16" s="640"/>
      <c r="AJ16" s="640"/>
      <c r="AK16" s="640"/>
      <c r="AL16" s="609">
        <v>86</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69071</v>
      </c>
      <c r="CS16" s="587"/>
      <c r="CT16" s="587"/>
      <c r="CU16" s="587"/>
      <c r="CV16" s="587"/>
      <c r="CW16" s="587"/>
      <c r="CX16" s="587"/>
      <c r="CY16" s="588"/>
      <c r="CZ16" s="639">
        <v>1.8</v>
      </c>
      <c r="DA16" s="639"/>
      <c r="DB16" s="639"/>
      <c r="DC16" s="639"/>
      <c r="DD16" s="592" t="s">
        <v>112</v>
      </c>
      <c r="DE16" s="587"/>
      <c r="DF16" s="587"/>
      <c r="DG16" s="587"/>
      <c r="DH16" s="587"/>
      <c r="DI16" s="587"/>
      <c r="DJ16" s="587"/>
      <c r="DK16" s="587"/>
      <c r="DL16" s="587"/>
      <c r="DM16" s="587"/>
      <c r="DN16" s="587"/>
      <c r="DO16" s="587"/>
      <c r="DP16" s="588"/>
      <c r="DQ16" s="592">
        <v>13834</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1707556</v>
      </c>
      <c r="S17" s="587"/>
      <c r="T17" s="587"/>
      <c r="U17" s="587"/>
      <c r="V17" s="587"/>
      <c r="W17" s="587"/>
      <c r="X17" s="587"/>
      <c r="Y17" s="588"/>
      <c r="Z17" s="639">
        <v>37.200000000000003</v>
      </c>
      <c r="AA17" s="639"/>
      <c r="AB17" s="639"/>
      <c r="AC17" s="639"/>
      <c r="AD17" s="640">
        <v>1707556</v>
      </c>
      <c r="AE17" s="640"/>
      <c r="AF17" s="640"/>
      <c r="AG17" s="640"/>
      <c r="AH17" s="640"/>
      <c r="AI17" s="640"/>
      <c r="AJ17" s="640"/>
      <c r="AK17" s="640"/>
      <c r="AL17" s="609">
        <v>86</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384429</v>
      </c>
      <c r="CS17" s="587"/>
      <c r="CT17" s="587"/>
      <c r="CU17" s="587"/>
      <c r="CV17" s="587"/>
      <c r="CW17" s="587"/>
      <c r="CX17" s="587"/>
      <c r="CY17" s="588"/>
      <c r="CZ17" s="639">
        <v>9.8000000000000007</v>
      </c>
      <c r="DA17" s="639"/>
      <c r="DB17" s="639"/>
      <c r="DC17" s="639"/>
      <c r="DD17" s="592" t="s">
        <v>112</v>
      </c>
      <c r="DE17" s="587"/>
      <c r="DF17" s="587"/>
      <c r="DG17" s="587"/>
      <c r="DH17" s="587"/>
      <c r="DI17" s="587"/>
      <c r="DJ17" s="587"/>
      <c r="DK17" s="587"/>
      <c r="DL17" s="587"/>
      <c r="DM17" s="587"/>
      <c r="DN17" s="587"/>
      <c r="DO17" s="587"/>
      <c r="DP17" s="588"/>
      <c r="DQ17" s="592">
        <v>380429</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263464</v>
      </c>
      <c r="S18" s="587"/>
      <c r="T18" s="587"/>
      <c r="U18" s="587"/>
      <c r="V18" s="587"/>
      <c r="W18" s="587"/>
      <c r="X18" s="587"/>
      <c r="Y18" s="588"/>
      <c r="Z18" s="639">
        <v>5.7</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625</v>
      </c>
      <c r="BH19" s="587"/>
      <c r="BI19" s="587"/>
      <c r="BJ19" s="587"/>
      <c r="BK19" s="587"/>
      <c r="BL19" s="587"/>
      <c r="BM19" s="587"/>
      <c r="BN19" s="588"/>
      <c r="BO19" s="639">
        <v>0.3</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2242745</v>
      </c>
      <c r="S20" s="587"/>
      <c r="T20" s="587"/>
      <c r="U20" s="587"/>
      <c r="V20" s="587"/>
      <c r="W20" s="587"/>
      <c r="X20" s="587"/>
      <c r="Y20" s="588"/>
      <c r="Z20" s="639">
        <v>48.8</v>
      </c>
      <c r="AA20" s="639"/>
      <c r="AB20" s="639"/>
      <c r="AC20" s="639"/>
      <c r="AD20" s="640">
        <v>1979281</v>
      </c>
      <c r="AE20" s="640"/>
      <c r="AF20" s="640"/>
      <c r="AG20" s="640"/>
      <c r="AH20" s="640"/>
      <c r="AI20" s="640"/>
      <c r="AJ20" s="640"/>
      <c r="AK20" s="640"/>
      <c r="AL20" s="609">
        <v>99.6</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625</v>
      </c>
      <c r="BH20" s="587"/>
      <c r="BI20" s="587"/>
      <c r="BJ20" s="587"/>
      <c r="BK20" s="587"/>
      <c r="BL20" s="587"/>
      <c r="BM20" s="587"/>
      <c r="BN20" s="588"/>
      <c r="BO20" s="639">
        <v>0.3</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3936239</v>
      </c>
      <c r="CS20" s="587"/>
      <c r="CT20" s="587"/>
      <c r="CU20" s="587"/>
      <c r="CV20" s="587"/>
      <c r="CW20" s="587"/>
      <c r="CX20" s="587"/>
      <c r="CY20" s="588"/>
      <c r="CZ20" s="639">
        <v>100</v>
      </c>
      <c r="DA20" s="639"/>
      <c r="DB20" s="639"/>
      <c r="DC20" s="639"/>
      <c r="DD20" s="592">
        <v>846658</v>
      </c>
      <c r="DE20" s="587"/>
      <c r="DF20" s="587"/>
      <c r="DG20" s="587"/>
      <c r="DH20" s="587"/>
      <c r="DI20" s="587"/>
      <c r="DJ20" s="587"/>
      <c r="DK20" s="587"/>
      <c r="DL20" s="587"/>
      <c r="DM20" s="587"/>
      <c r="DN20" s="587"/>
      <c r="DO20" s="587"/>
      <c r="DP20" s="588"/>
      <c r="DQ20" s="592">
        <v>2929134</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508</v>
      </c>
      <c r="S21" s="587"/>
      <c r="T21" s="587"/>
      <c r="U21" s="587"/>
      <c r="V21" s="587"/>
      <c r="W21" s="587"/>
      <c r="X21" s="587"/>
      <c r="Y21" s="588"/>
      <c r="Z21" s="639">
        <v>0</v>
      </c>
      <c r="AA21" s="639"/>
      <c r="AB21" s="639"/>
      <c r="AC21" s="639"/>
      <c r="AD21" s="640">
        <v>508</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625</v>
      </c>
      <c r="BH21" s="587"/>
      <c r="BI21" s="587"/>
      <c r="BJ21" s="587"/>
      <c r="BK21" s="587"/>
      <c r="BL21" s="587"/>
      <c r="BM21" s="587"/>
      <c r="BN21" s="588"/>
      <c r="BO21" s="639">
        <v>0.3</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32082</v>
      </c>
      <c r="S22" s="587"/>
      <c r="T22" s="587"/>
      <c r="U22" s="587"/>
      <c r="V22" s="587"/>
      <c r="W22" s="587"/>
      <c r="X22" s="587"/>
      <c r="Y22" s="588"/>
      <c r="Z22" s="639">
        <v>0.7</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21525</v>
      </c>
      <c r="S23" s="587"/>
      <c r="T23" s="587"/>
      <c r="U23" s="587"/>
      <c r="V23" s="587"/>
      <c r="W23" s="587"/>
      <c r="X23" s="587"/>
      <c r="Y23" s="588"/>
      <c r="Z23" s="639">
        <v>0.5</v>
      </c>
      <c r="AA23" s="639"/>
      <c r="AB23" s="639"/>
      <c r="AC23" s="639"/>
      <c r="AD23" s="640" t="s">
        <v>112</v>
      </c>
      <c r="AE23" s="640"/>
      <c r="AF23" s="640"/>
      <c r="AG23" s="640"/>
      <c r="AH23" s="640"/>
      <c r="AI23" s="640"/>
      <c r="AJ23" s="640"/>
      <c r="AK23" s="640"/>
      <c r="AL23" s="609" t="s">
        <v>112</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2535</v>
      </c>
      <c r="S24" s="587"/>
      <c r="T24" s="587"/>
      <c r="U24" s="587"/>
      <c r="V24" s="587"/>
      <c r="W24" s="587"/>
      <c r="X24" s="587"/>
      <c r="Y24" s="588"/>
      <c r="Z24" s="639">
        <v>0.1</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980087</v>
      </c>
      <c r="CS24" s="637"/>
      <c r="CT24" s="637"/>
      <c r="CU24" s="637"/>
      <c r="CV24" s="637"/>
      <c r="CW24" s="637"/>
      <c r="CX24" s="637"/>
      <c r="CY24" s="684"/>
      <c r="CZ24" s="688">
        <v>24.9</v>
      </c>
      <c r="DA24" s="689"/>
      <c r="DB24" s="689"/>
      <c r="DC24" s="690"/>
      <c r="DD24" s="683">
        <v>840960</v>
      </c>
      <c r="DE24" s="637"/>
      <c r="DF24" s="637"/>
      <c r="DG24" s="637"/>
      <c r="DH24" s="637"/>
      <c r="DI24" s="637"/>
      <c r="DJ24" s="637"/>
      <c r="DK24" s="684"/>
      <c r="DL24" s="683">
        <v>824233</v>
      </c>
      <c r="DM24" s="637"/>
      <c r="DN24" s="637"/>
      <c r="DO24" s="637"/>
      <c r="DP24" s="637"/>
      <c r="DQ24" s="637"/>
      <c r="DR24" s="637"/>
      <c r="DS24" s="637"/>
      <c r="DT24" s="637"/>
      <c r="DU24" s="637"/>
      <c r="DV24" s="684"/>
      <c r="DW24" s="685">
        <v>39.4</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358727</v>
      </c>
      <c r="S25" s="587"/>
      <c r="T25" s="587"/>
      <c r="U25" s="587"/>
      <c r="V25" s="587"/>
      <c r="W25" s="587"/>
      <c r="X25" s="587"/>
      <c r="Y25" s="588"/>
      <c r="Z25" s="639">
        <v>7.8</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435980</v>
      </c>
      <c r="CS25" s="605"/>
      <c r="CT25" s="605"/>
      <c r="CU25" s="605"/>
      <c r="CV25" s="605"/>
      <c r="CW25" s="605"/>
      <c r="CX25" s="605"/>
      <c r="CY25" s="606"/>
      <c r="CZ25" s="589">
        <v>11.1</v>
      </c>
      <c r="DA25" s="607"/>
      <c r="DB25" s="607"/>
      <c r="DC25" s="608"/>
      <c r="DD25" s="592">
        <v>407135</v>
      </c>
      <c r="DE25" s="605"/>
      <c r="DF25" s="605"/>
      <c r="DG25" s="605"/>
      <c r="DH25" s="605"/>
      <c r="DI25" s="605"/>
      <c r="DJ25" s="605"/>
      <c r="DK25" s="606"/>
      <c r="DL25" s="592">
        <v>390462</v>
      </c>
      <c r="DM25" s="605"/>
      <c r="DN25" s="605"/>
      <c r="DO25" s="605"/>
      <c r="DP25" s="605"/>
      <c r="DQ25" s="605"/>
      <c r="DR25" s="605"/>
      <c r="DS25" s="605"/>
      <c r="DT25" s="605"/>
      <c r="DU25" s="605"/>
      <c r="DV25" s="606"/>
      <c r="DW25" s="609">
        <v>18.7</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256142</v>
      </c>
      <c r="CS26" s="587"/>
      <c r="CT26" s="587"/>
      <c r="CU26" s="587"/>
      <c r="CV26" s="587"/>
      <c r="CW26" s="587"/>
      <c r="CX26" s="587"/>
      <c r="CY26" s="588"/>
      <c r="CZ26" s="589">
        <v>6.5</v>
      </c>
      <c r="DA26" s="607"/>
      <c r="DB26" s="607"/>
      <c r="DC26" s="608"/>
      <c r="DD26" s="592">
        <v>230059</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486471</v>
      </c>
      <c r="S27" s="587"/>
      <c r="T27" s="587"/>
      <c r="U27" s="587"/>
      <c r="V27" s="587"/>
      <c r="W27" s="587"/>
      <c r="X27" s="587"/>
      <c r="Y27" s="588"/>
      <c r="Z27" s="639">
        <v>10.6</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196667</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159678</v>
      </c>
      <c r="CS27" s="605"/>
      <c r="CT27" s="605"/>
      <c r="CU27" s="605"/>
      <c r="CV27" s="605"/>
      <c r="CW27" s="605"/>
      <c r="CX27" s="605"/>
      <c r="CY27" s="606"/>
      <c r="CZ27" s="589">
        <v>4.0999999999999996</v>
      </c>
      <c r="DA27" s="607"/>
      <c r="DB27" s="607"/>
      <c r="DC27" s="608"/>
      <c r="DD27" s="592">
        <v>53396</v>
      </c>
      <c r="DE27" s="605"/>
      <c r="DF27" s="605"/>
      <c r="DG27" s="605"/>
      <c r="DH27" s="605"/>
      <c r="DI27" s="605"/>
      <c r="DJ27" s="605"/>
      <c r="DK27" s="606"/>
      <c r="DL27" s="592">
        <v>53342</v>
      </c>
      <c r="DM27" s="605"/>
      <c r="DN27" s="605"/>
      <c r="DO27" s="605"/>
      <c r="DP27" s="605"/>
      <c r="DQ27" s="605"/>
      <c r="DR27" s="605"/>
      <c r="DS27" s="605"/>
      <c r="DT27" s="605"/>
      <c r="DU27" s="605"/>
      <c r="DV27" s="606"/>
      <c r="DW27" s="609">
        <v>2.5</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4782</v>
      </c>
      <c r="S28" s="587"/>
      <c r="T28" s="587"/>
      <c r="U28" s="587"/>
      <c r="V28" s="587"/>
      <c r="W28" s="587"/>
      <c r="X28" s="587"/>
      <c r="Y28" s="588"/>
      <c r="Z28" s="639">
        <v>0.1</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384429</v>
      </c>
      <c r="CS28" s="587"/>
      <c r="CT28" s="587"/>
      <c r="CU28" s="587"/>
      <c r="CV28" s="587"/>
      <c r="CW28" s="587"/>
      <c r="CX28" s="587"/>
      <c r="CY28" s="588"/>
      <c r="CZ28" s="589">
        <v>9.8000000000000007</v>
      </c>
      <c r="DA28" s="607"/>
      <c r="DB28" s="607"/>
      <c r="DC28" s="608"/>
      <c r="DD28" s="592">
        <v>380429</v>
      </c>
      <c r="DE28" s="587"/>
      <c r="DF28" s="587"/>
      <c r="DG28" s="587"/>
      <c r="DH28" s="587"/>
      <c r="DI28" s="587"/>
      <c r="DJ28" s="587"/>
      <c r="DK28" s="588"/>
      <c r="DL28" s="592">
        <v>380429</v>
      </c>
      <c r="DM28" s="587"/>
      <c r="DN28" s="587"/>
      <c r="DO28" s="587"/>
      <c r="DP28" s="587"/>
      <c r="DQ28" s="587"/>
      <c r="DR28" s="587"/>
      <c r="DS28" s="587"/>
      <c r="DT28" s="587"/>
      <c r="DU28" s="587"/>
      <c r="DV28" s="588"/>
      <c r="DW28" s="609">
        <v>18.2</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1755</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384429</v>
      </c>
      <c r="CS29" s="605"/>
      <c r="CT29" s="605"/>
      <c r="CU29" s="605"/>
      <c r="CV29" s="605"/>
      <c r="CW29" s="605"/>
      <c r="CX29" s="605"/>
      <c r="CY29" s="606"/>
      <c r="CZ29" s="589">
        <v>9.8000000000000007</v>
      </c>
      <c r="DA29" s="607"/>
      <c r="DB29" s="607"/>
      <c r="DC29" s="608"/>
      <c r="DD29" s="592">
        <v>380429</v>
      </c>
      <c r="DE29" s="605"/>
      <c r="DF29" s="605"/>
      <c r="DG29" s="605"/>
      <c r="DH29" s="605"/>
      <c r="DI29" s="605"/>
      <c r="DJ29" s="605"/>
      <c r="DK29" s="606"/>
      <c r="DL29" s="592">
        <v>380429</v>
      </c>
      <c r="DM29" s="605"/>
      <c r="DN29" s="605"/>
      <c r="DO29" s="605"/>
      <c r="DP29" s="605"/>
      <c r="DQ29" s="605"/>
      <c r="DR29" s="605"/>
      <c r="DS29" s="605"/>
      <c r="DT29" s="605"/>
      <c r="DU29" s="605"/>
      <c r="DV29" s="606"/>
      <c r="DW29" s="609">
        <v>18.2</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74329</v>
      </c>
      <c r="S30" s="587"/>
      <c r="T30" s="587"/>
      <c r="U30" s="587"/>
      <c r="V30" s="587"/>
      <c r="W30" s="587"/>
      <c r="X30" s="587"/>
      <c r="Y30" s="588"/>
      <c r="Z30" s="639">
        <v>1.6</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98</v>
      </c>
      <c r="BH30" s="653"/>
      <c r="BI30" s="653"/>
      <c r="BJ30" s="653"/>
      <c r="BK30" s="653"/>
      <c r="BL30" s="653"/>
      <c r="BM30" s="654">
        <v>94.8</v>
      </c>
      <c r="BN30" s="653"/>
      <c r="BO30" s="653"/>
      <c r="BP30" s="653"/>
      <c r="BQ30" s="655"/>
      <c r="BR30" s="652">
        <v>97.9</v>
      </c>
      <c r="BS30" s="653"/>
      <c r="BT30" s="653"/>
      <c r="BU30" s="653"/>
      <c r="BV30" s="653"/>
      <c r="BW30" s="653"/>
      <c r="BX30" s="654">
        <v>93.4</v>
      </c>
      <c r="BY30" s="653"/>
      <c r="BZ30" s="653"/>
      <c r="CA30" s="653"/>
      <c r="CB30" s="655"/>
      <c r="CD30" s="658"/>
      <c r="CE30" s="659"/>
      <c r="CF30" s="623" t="s">
        <v>291</v>
      </c>
      <c r="CG30" s="620"/>
      <c r="CH30" s="620"/>
      <c r="CI30" s="620"/>
      <c r="CJ30" s="620"/>
      <c r="CK30" s="620"/>
      <c r="CL30" s="620"/>
      <c r="CM30" s="620"/>
      <c r="CN30" s="620"/>
      <c r="CO30" s="620"/>
      <c r="CP30" s="620"/>
      <c r="CQ30" s="621"/>
      <c r="CR30" s="586">
        <v>341531</v>
      </c>
      <c r="CS30" s="587"/>
      <c r="CT30" s="587"/>
      <c r="CU30" s="587"/>
      <c r="CV30" s="587"/>
      <c r="CW30" s="587"/>
      <c r="CX30" s="587"/>
      <c r="CY30" s="588"/>
      <c r="CZ30" s="589">
        <v>8.6999999999999993</v>
      </c>
      <c r="DA30" s="607"/>
      <c r="DB30" s="607"/>
      <c r="DC30" s="608"/>
      <c r="DD30" s="592">
        <v>337531</v>
      </c>
      <c r="DE30" s="587"/>
      <c r="DF30" s="587"/>
      <c r="DG30" s="587"/>
      <c r="DH30" s="587"/>
      <c r="DI30" s="587"/>
      <c r="DJ30" s="587"/>
      <c r="DK30" s="588"/>
      <c r="DL30" s="592">
        <v>337531</v>
      </c>
      <c r="DM30" s="587"/>
      <c r="DN30" s="587"/>
      <c r="DO30" s="587"/>
      <c r="DP30" s="587"/>
      <c r="DQ30" s="587"/>
      <c r="DR30" s="587"/>
      <c r="DS30" s="587"/>
      <c r="DT30" s="587"/>
      <c r="DU30" s="587"/>
      <c r="DV30" s="588"/>
      <c r="DW30" s="609">
        <v>16.100000000000001</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863912</v>
      </c>
      <c r="S31" s="587"/>
      <c r="T31" s="587"/>
      <c r="U31" s="587"/>
      <c r="V31" s="587"/>
      <c r="W31" s="587"/>
      <c r="X31" s="587"/>
      <c r="Y31" s="588"/>
      <c r="Z31" s="639">
        <v>18.8</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99.3</v>
      </c>
      <c r="BH31" s="605"/>
      <c r="BI31" s="605"/>
      <c r="BJ31" s="605"/>
      <c r="BK31" s="605"/>
      <c r="BL31" s="605"/>
      <c r="BM31" s="641">
        <v>96.5</v>
      </c>
      <c r="BN31" s="651"/>
      <c r="BO31" s="651"/>
      <c r="BP31" s="651"/>
      <c r="BQ31" s="615"/>
      <c r="BR31" s="650">
        <v>99.5</v>
      </c>
      <c r="BS31" s="605"/>
      <c r="BT31" s="605"/>
      <c r="BU31" s="605"/>
      <c r="BV31" s="605"/>
      <c r="BW31" s="605"/>
      <c r="BX31" s="641">
        <v>96.1</v>
      </c>
      <c r="BY31" s="651"/>
      <c r="BZ31" s="651"/>
      <c r="CA31" s="651"/>
      <c r="CB31" s="615"/>
      <c r="CD31" s="658"/>
      <c r="CE31" s="659"/>
      <c r="CF31" s="623" t="s">
        <v>295</v>
      </c>
      <c r="CG31" s="620"/>
      <c r="CH31" s="620"/>
      <c r="CI31" s="620"/>
      <c r="CJ31" s="620"/>
      <c r="CK31" s="620"/>
      <c r="CL31" s="620"/>
      <c r="CM31" s="620"/>
      <c r="CN31" s="620"/>
      <c r="CO31" s="620"/>
      <c r="CP31" s="620"/>
      <c r="CQ31" s="621"/>
      <c r="CR31" s="586">
        <v>42898</v>
      </c>
      <c r="CS31" s="605"/>
      <c r="CT31" s="605"/>
      <c r="CU31" s="605"/>
      <c r="CV31" s="605"/>
      <c r="CW31" s="605"/>
      <c r="CX31" s="605"/>
      <c r="CY31" s="606"/>
      <c r="CZ31" s="589">
        <v>1.1000000000000001</v>
      </c>
      <c r="DA31" s="607"/>
      <c r="DB31" s="607"/>
      <c r="DC31" s="608"/>
      <c r="DD31" s="592">
        <v>42898</v>
      </c>
      <c r="DE31" s="605"/>
      <c r="DF31" s="605"/>
      <c r="DG31" s="605"/>
      <c r="DH31" s="605"/>
      <c r="DI31" s="605"/>
      <c r="DJ31" s="605"/>
      <c r="DK31" s="606"/>
      <c r="DL31" s="592">
        <v>42898</v>
      </c>
      <c r="DM31" s="605"/>
      <c r="DN31" s="605"/>
      <c r="DO31" s="605"/>
      <c r="DP31" s="605"/>
      <c r="DQ31" s="605"/>
      <c r="DR31" s="605"/>
      <c r="DS31" s="605"/>
      <c r="DT31" s="605"/>
      <c r="DU31" s="605"/>
      <c r="DV31" s="606"/>
      <c r="DW31" s="609">
        <v>2</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74353</v>
      </c>
      <c r="S32" s="587"/>
      <c r="T32" s="587"/>
      <c r="U32" s="587"/>
      <c r="V32" s="587"/>
      <c r="W32" s="587"/>
      <c r="X32" s="587"/>
      <c r="Y32" s="588"/>
      <c r="Z32" s="639">
        <v>1.6</v>
      </c>
      <c r="AA32" s="639"/>
      <c r="AB32" s="639"/>
      <c r="AC32" s="639"/>
      <c r="AD32" s="640">
        <v>6734</v>
      </c>
      <c r="AE32" s="640"/>
      <c r="AF32" s="640"/>
      <c r="AG32" s="640"/>
      <c r="AH32" s="640"/>
      <c r="AI32" s="640"/>
      <c r="AJ32" s="640"/>
      <c r="AK32" s="640"/>
      <c r="AL32" s="609">
        <v>0.3</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96.9</v>
      </c>
      <c r="BH32" s="571"/>
      <c r="BI32" s="571"/>
      <c r="BJ32" s="571"/>
      <c r="BK32" s="571"/>
      <c r="BL32" s="571"/>
      <c r="BM32" s="634">
        <v>93.2</v>
      </c>
      <c r="BN32" s="571"/>
      <c r="BO32" s="571"/>
      <c r="BP32" s="571"/>
      <c r="BQ32" s="628"/>
      <c r="BR32" s="649">
        <v>96.6</v>
      </c>
      <c r="BS32" s="571"/>
      <c r="BT32" s="571"/>
      <c r="BU32" s="571"/>
      <c r="BV32" s="571"/>
      <c r="BW32" s="571"/>
      <c r="BX32" s="634">
        <v>91.2</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430974</v>
      </c>
      <c r="S33" s="587"/>
      <c r="T33" s="587"/>
      <c r="U33" s="587"/>
      <c r="V33" s="587"/>
      <c r="W33" s="587"/>
      <c r="X33" s="587"/>
      <c r="Y33" s="588"/>
      <c r="Z33" s="639">
        <v>9.4</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2040423</v>
      </c>
      <c r="CS33" s="605"/>
      <c r="CT33" s="605"/>
      <c r="CU33" s="605"/>
      <c r="CV33" s="605"/>
      <c r="CW33" s="605"/>
      <c r="CX33" s="605"/>
      <c r="CY33" s="606"/>
      <c r="CZ33" s="589">
        <v>51.8</v>
      </c>
      <c r="DA33" s="607"/>
      <c r="DB33" s="607"/>
      <c r="DC33" s="608"/>
      <c r="DD33" s="592">
        <v>1726514</v>
      </c>
      <c r="DE33" s="605"/>
      <c r="DF33" s="605"/>
      <c r="DG33" s="605"/>
      <c r="DH33" s="605"/>
      <c r="DI33" s="605"/>
      <c r="DJ33" s="605"/>
      <c r="DK33" s="606"/>
      <c r="DL33" s="592">
        <v>756248</v>
      </c>
      <c r="DM33" s="605"/>
      <c r="DN33" s="605"/>
      <c r="DO33" s="605"/>
      <c r="DP33" s="605"/>
      <c r="DQ33" s="605"/>
      <c r="DR33" s="605"/>
      <c r="DS33" s="605"/>
      <c r="DT33" s="605"/>
      <c r="DU33" s="605"/>
      <c r="DV33" s="606"/>
      <c r="DW33" s="609">
        <v>36.1</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473474</v>
      </c>
      <c r="CS34" s="587"/>
      <c r="CT34" s="587"/>
      <c r="CU34" s="587"/>
      <c r="CV34" s="587"/>
      <c r="CW34" s="587"/>
      <c r="CX34" s="587"/>
      <c r="CY34" s="588"/>
      <c r="CZ34" s="589">
        <v>12</v>
      </c>
      <c r="DA34" s="607"/>
      <c r="DB34" s="607"/>
      <c r="DC34" s="608"/>
      <c r="DD34" s="592">
        <v>345408</v>
      </c>
      <c r="DE34" s="587"/>
      <c r="DF34" s="587"/>
      <c r="DG34" s="587"/>
      <c r="DH34" s="587"/>
      <c r="DI34" s="587"/>
      <c r="DJ34" s="587"/>
      <c r="DK34" s="588"/>
      <c r="DL34" s="592">
        <v>266463</v>
      </c>
      <c r="DM34" s="587"/>
      <c r="DN34" s="587"/>
      <c r="DO34" s="587"/>
      <c r="DP34" s="587"/>
      <c r="DQ34" s="587"/>
      <c r="DR34" s="587"/>
      <c r="DS34" s="587"/>
      <c r="DT34" s="587"/>
      <c r="DU34" s="587"/>
      <c r="DV34" s="588"/>
      <c r="DW34" s="609">
        <v>12.7</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106074</v>
      </c>
      <c r="S35" s="587"/>
      <c r="T35" s="587"/>
      <c r="U35" s="587"/>
      <c r="V35" s="587"/>
      <c r="W35" s="587"/>
      <c r="X35" s="587"/>
      <c r="Y35" s="588"/>
      <c r="Z35" s="639">
        <v>2.2999999999999998</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306810</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10370</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57225</v>
      </c>
      <c r="CS35" s="605"/>
      <c r="CT35" s="605"/>
      <c r="CU35" s="605"/>
      <c r="CV35" s="605"/>
      <c r="CW35" s="605"/>
      <c r="CX35" s="605"/>
      <c r="CY35" s="606"/>
      <c r="CZ35" s="589">
        <v>1.5</v>
      </c>
      <c r="DA35" s="607"/>
      <c r="DB35" s="607"/>
      <c r="DC35" s="608"/>
      <c r="DD35" s="592">
        <v>46262</v>
      </c>
      <c r="DE35" s="605"/>
      <c r="DF35" s="605"/>
      <c r="DG35" s="605"/>
      <c r="DH35" s="605"/>
      <c r="DI35" s="605"/>
      <c r="DJ35" s="605"/>
      <c r="DK35" s="606"/>
      <c r="DL35" s="592">
        <v>46262</v>
      </c>
      <c r="DM35" s="605"/>
      <c r="DN35" s="605"/>
      <c r="DO35" s="605"/>
      <c r="DP35" s="605"/>
      <c r="DQ35" s="605"/>
      <c r="DR35" s="605"/>
      <c r="DS35" s="605"/>
      <c r="DT35" s="605"/>
      <c r="DU35" s="605"/>
      <c r="DV35" s="606"/>
      <c r="DW35" s="609">
        <v>2.2000000000000002</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4594698</v>
      </c>
      <c r="S36" s="627"/>
      <c r="T36" s="627"/>
      <c r="U36" s="627"/>
      <c r="V36" s="627"/>
      <c r="W36" s="627"/>
      <c r="X36" s="627"/>
      <c r="Y36" s="630"/>
      <c r="Z36" s="631">
        <v>100</v>
      </c>
      <c r="AA36" s="631"/>
      <c r="AB36" s="631"/>
      <c r="AC36" s="631"/>
      <c r="AD36" s="632">
        <v>1986523</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35438</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-12895</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428938</v>
      </c>
      <c r="CS36" s="587"/>
      <c r="CT36" s="587"/>
      <c r="CU36" s="587"/>
      <c r="CV36" s="587"/>
      <c r="CW36" s="587"/>
      <c r="CX36" s="587"/>
      <c r="CY36" s="588"/>
      <c r="CZ36" s="589">
        <v>10.9</v>
      </c>
      <c r="DA36" s="607"/>
      <c r="DB36" s="607"/>
      <c r="DC36" s="608"/>
      <c r="DD36" s="592">
        <v>338057</v>
      </c>
      <c r="DE36" s="587"/>
      <c r="DF36" s="587"/>
      <c r="DG36" s="587"/>
      <c r="DH36" s="587"/>
      <c r="DI36" s="587"/>
      <c r="DJ36" s="587"/>
      <c r="DK36" s="588"/>
      <c r="DL36" s="592">
        <v>303304</v>
      </c>
      <c r="DM36" s="587"/>
      <c r="DN36" s="587"/>
      <c r="DO36" s="587"/>
      <c r="DP36" s="587"/>
      <c r="DQ36" s="587"/>
      <c r="DR36" s="587"/>
      <c r="DS36" s="587"/>
      <c r="DT36" s="587"/>
      <c r="DU36" s="587"/>
      <c r="DV36" s="588"/>
      <c r="DW36" s="609">
        <v>14.5</v>
      </c>
      <c r="DX36" s="610"/>
      <c r="DY36" s="610"/>
      <c r="DZ36" s="610"/>
      <c r="EA36" s="610"/>
      <c r="EB36" s="610"/>
      <c r="EC36" s="611"/>
    </row>
    <row r="37" spans="2:133" ht="11.25" customHeight="1">
      <c r="AQ37" s="612" t="s">
        <v>313</v>
      </c>
      <c r="AR37" s="613"/>
      <c r="AS37" s="613"/>
      <c r="AT37" s="613"/>
      <c r="AU37" s="613"/>
      <c r="AV37" s="613"/>
      <c r="AW37" s="613"/>
      <c r="AX37" s="613"/>
      <c r="AY37" s="614"/>
      <c r="AZ37" s="586">
        <v>24936</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703</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130248</v>
      </c>
      <c r="CS37" s="605"/>
      <c r="CT37" s="605"/>
      <c r="CU37" s="605"/>
      <c r="CV37" s="605"/>
      <c r="CW37" s="605"/>
      <c r="CX37" s="605"/>
      <c r="CY37" s="606"/>
      <c r="CZ37" s="589">
        <v>3.3</v>
      </c>
      <c r="DA37" s="607"/>
      <c r="DB37" s="607"/>
      <c r="DC37" s="608"/>
      <c r="DD37" s="592">
        <v>69725</v>
      </c>
      <c r="DE37" s="605"/>
      <c r="DF37" s="605"/>
      <c r="DG37" s="605"/>
      <c r="DH37" s="605"/>
      <c r="DI37" s="605"/>
      <c r="DJ37" s="605"/>
      <c r="DK37" s="606"/>
      <c r="DL37" s="592">
        <v>64912</v>
      </c>
      <c r="DM37" s="605"/>
      <c r="DN37" s="605"/>
      <c r="DO37" s="605"/>
      <c r="DP37" s="605"/>
      <c r="DQ37" s="605"/>
      <c r="DR37" s="605"/>
      <c r="DS37" s="605"/>
      <c r="DT37" s="605"/>
      <c r="DU37" s="605"/>
      <c r="DV37" s="606"/>
      <c r="DW37" s="609">
        <v>3.1</v>
      </c>
      <c r="DX37" s="610"/>
      <c r="DY37" s="610"/>
      <c r="DZ37" s="610"/>
      <c r="EA37" s="610"/>
      <c r="EB37" s="610"/>
      <c r="EC37" s="611"/>
    </row>
    <row r="38" spans="2:133" ht="11.25" customHeight="1">
      <c r="AQ38" s="612" t="s">
        <v>316</v>
      </c>
      <c r="AR38" s="613"/>
      <c r="AS38" s="613"/>
      <c r="AT38" s="613"/>
      <c r="AU38" s="613"/>
      <c r="AV38" s="613"/>
      <c r="AW38" s="613"/>
      <c r="AX38" s="613"/>
      <c r="AY38" s="614"/>
      <c r="AZ38" s="586">
        <v>113</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1109</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306810</v>
      </c>
      <c r="CS38" s="587"/>
      <c r="CT38" s="587"/>
      <c r="CU38" s="587"/>
      <c r="CV38" s="587"/>
      <c r="CW38" s="587"/>
      <c r="CX38" s="587"/>
      <c r="CY38" s="588"/>
      <c r="CZ38" s="589">
        <v>7.8</v>
      </c>
      <c r="DA38" s="607"/>
      <c r="DB38" s="607"/>
      <c r="DC38" s="608"/>
      <c r="DD38" s="592">
        <v>227653</v>
      </c>
      <c r="DE38" s="587"/>
      <c r="DF38" s="587"/>
      <c r="DG38" s="587"/>
      <c r="DH38" s="587"/>
      <c r="DI38" s="587"/>
      <c r="DJ38" s="587"/>
      <c r="DK38" s="588"/>
      <c r="DL38" s="592">
        <v>140219</v>
      </c>
      <c r="DM38" s="587"/>
      <c r="DN38" s="587"/>
      <c r="DO38" s="587"/>
      <c r="DP38" s="587"/>
      <c r="DQ38" s="587"/>
      <c r="DR38" s="587"/>
      <c r="DS38" s="587"/>
      <c r="DT38" s="587"/>
      <c r="DU38" s="587"/>
      <c r="DV38" s="588"/>
      <c r="DW38" s="609">
        <v>6.7</v>
      </c>
      <c r="DX38" s="610"/>
      <c r="DY38" s="610"/>
      <c r="DZ38" s="610"/>
      <c r="EA38" s="610"/>
      <c r="EB38" s="610"/>
      <c r="EC38" s="611"/>
    </row>
    <row r="39" spans="2:133" ht="11.25" customHeight="1">
      <c r="AQ39" s="612" t="s">
        <v>319</v>
      </c>
      <c r="AR39" s="613"/>
      <c r="AS39" s="613"/>
      <c r="AT39" s="613"/>
      <c r="AU39" s="613"/>
      <c r="AV39" s="613"/>
      <c r="AW39" s="613"/>
      <c r="AX39" s="613"/>
      <c r="AY39" s="614"/>
      <c r="AZ39" s="586" t="s">
        <v>112</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53</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772384</v>
      </c>
      <c r="CS39" s="605"/>
      <c r="CT39" s="605"/>
      <c r="CU39" s="605"/>
      <c r="CV39" s="605"/>
      <c r="CW39" s="605"/>
      <c r="CX39" s="605"/>
      <c r="CY39" s="606"/>
      <c r="CZ39" s="589">
        <v>19.600000000000001</v>
      </c>
      <c r="DA39" s="607"/>
      <c r="DB39" s="607"/>
      <c r="DC39" s="608"/>
      <c r="DD39" s="592">
        <v>769134</v>
      </c>
      <c r="DE39" s="605"/>
      <c r="DF39" s="605"/>
      <c r="DG39" s="605"/>
      <c r="DH39" s="605"/>
      <c r="DI39" s="605"/>
      <c r="DJ39" s="605"/>
      <c r="DK39" s="606"/>
      <c r="DL39" s="592" t="s">
        <v>112</v>
      </c>
      <c r="DM39" s="605"/>
      <c r="DN39" s="605"/>
      <c r="DO39" s="605"/>
      <c r="DP39" s="605"/>
      <c r="DQ39" s="605"/>
      <c r="DR39" s="605"/>
      <c r="DS39" s="605"/>
      <c r="DT39" s="605"/>
      <c r="DU39" s="605"/>
      <c r="DV39" s="606"/>
      <c r="DW39" s="609" t="s">
        <v>112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81611</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117</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1592</v>
      </c>
      <c r="CS40" s="587"/>
      <c r="CT40" s="587"/>
      <c r="CU40" s="587"/>
      <c r="CV40" s="587"/>
      <c r="CW40" s="587"/>
      <c r="CX40" s="587"/>
      <c r="CY40" s="588"/>
      <c r="CZ40" s="589">
        <v>0</v>
      </c>
      <c r="DA40" s="607"/>
      <c r="DB40" s="607"/>
      <c r="DC40" s="608"/>
      <c r="DD40" s="592" t="s">
        <v>112</v>
      </c>
      <c r="DE40" s="587"/>
      <c r="DF40" s="587"/>
      <c r="DG40" s="587"/>
      <c r="DH40" s="587"/>
      <c r="DI40" s="587"/>
      <c r="DJ40" s="587"/>
      <c r="DK40" s="588"/>
      <c r="DL40" s="592" t="s">
        <v>112</v>
      </c>
      <c r="DM40" s="587"/>
      <c r="DN40" s="587"/>
      <c r="DO40" s="587"/>
      <c r="DP40" s="587"/>
      <c r="DQ40" s="587"/>
      <c r="DR40" s="587"/>
      <c r="DS40" s="587"/>
      <c r="DT40" s="587"/>
      <c r="DU40" s="587"/>
      <c r="DV40" s="588"/>
      <c r="DW40" s="609" t="s">
        <v>112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164712</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279</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209</v>
      </c>
      <c r="CS41" s="605"/>
      <c r="CT41" s="605"/>
      <c r="CU41" s="605"/>
      <c r="CV41" s="605"/>
      <c r="CW41" s="605"/>
      <c r="CX41" s="605"/>
      <c r="CY41" s="606"/>
      <c r="CZ41" s="589" t="s">
        <v>209</v>
      </c>
      <c r="DA41" s="607"/>
      <c r="DB41" s="607"/>
      <c r="DC41" s="608"/>
      <c r="DD41" s="592" t="s">
        <v>209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330</v>
      </c>
      <c r="CE42" s="584"/>
      <c r="CF42" s="584"/>
      <c r="CG42" s="584"/>
      <c r="CH42" s="584"/>
      <c r="CI42" s="584"/>
      <c r="CJ42" s="584"/>
      <c r="CK42" s="584"/>
      <c r="CL42" s="584"/>
      <c r="CM42" s="584"/>
      <c r="CN42" s="584"/>
      <c r="CO42" s="584"/>
      <c r="CP42" s="584"/>
      <c r="CQ42" s="585"/>
      <c r="CR42" s="586">
        <v>915729</v>
      </c>
      <c r="CS42" s="587"/>
      <c r="CT42" s="587"/>
      <c r="CU42" s="587"/>
      <c r="CV42" s="587"/>
      <c r="CW42" s="587"/>
      <c r="CX42" s="587"/>
      <c r="CY42" s="588"/>
      <c r="CZ42" s="589">
        <v>23.3</v>
      </c>
      <c r="DA42" s="590"/>
      <c r="DB42" s="590"/>
      <c r="DC42" s="591"/>
      <c r="DD42" s="592">
        <v>361660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332</v>
      </c>
      <c r="CE43" s="584"/>
      <c r="CF43" s="584"/>
      <c r="CG43" s="584"/>
      <c r="CH43" s="584"/>
      <c r="CI43" s="584"/>
      <c r="CJ43" s="584"/>
      <c r="CK43" s="584"/>
      <c r="CL43" s="584"/>
      <c r="CM43" s="584"/>
      <c r="CN43" s="584"/>
      <c r="CO43" s="584"/>
      <c r="CP43" s="584"/>
      <c r="CQ43" s="585"/>
      <c r="CR43" s="586">
        <v>16419</v>
      </c>
      <c r="CS43" s="605"/>
      <c r="CT43" s="605"/>
      <c r="CU43" s="605"/>
      <c r="CV43" s="605"/>
      <c r="CW43" s="605"/>
      <c r="CX43" s="605"/>
      <c r="CY43" s="606"/>
      <c r="CZ43" s="589">
        <v>0.4</v>
      </c>
      <c r="DA43" s="607"/>
      <c r="DB43" s="607"/>
      <c r="DC43" s="608"/>
      <c r="DD43" s="592">
        <v>16419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333</v>
      </c>
      <c r="CD44" s="599" t="s">
        <v>287</v>
      </c>
      <c r="CE44" s="600"/>
      <c r="CF44" s="583" t="s">
        <v>334</v>
      </c>
      <c r="CG44" s="584"/>
      <c r="CH44" s="584"/>
      <c r="CI44" s="584"/>
      <c r="CJ44" s="584"/>
      <c r="CK44" s="584"/>
      <c r="CL44" s="584"/>
      <c r="CM44" s="584"/>
      <c r="CN44" s="584"/>
      <c r="CO44" s="584"/>
      <c r="CP44" s="584"/>
      <c r="CQ44" s="585"/>
      <c r="CR44" s="586">
        <v>846658</v>
      </c>
      <c r="CS44" s="587"/>
      <c r="CT44" s="587"/>
      <c r="CU44" s="587"/>
      <c r="CV44" s="587"/>
      <c r="CW44" s="587"/>
      <c r="CX44" s="587"/>
      <c r="CY44" s="588"/>
      <c r="CZ44" s="589">
        <v>21.5</v>
      </c>
      <c r="DA44" s="590"/>
      <c r="DB44" s="590"/>
      <c r="DC44" s="591"/>
      <c r="DD44" s="592">
        <v>347826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335</v>
      </c>
      <c r="CG45" s="584"/>
      <c r="CH45" s="584"/>
      <c r="CI45" s="584"/>
      <c r="CJ45" s="584"/>
      <c r="CK45" s="584"/>
      <c r="CL45" s="584"/>
      <c r="CM45" s="584"/>
      <c r="CN45" s="584"/>
      <c r="CO45" s="584"/>
      <c r="CP45" s="584"/>
      <c r="CQ45" s="585"/>
      <c r="CR45" s="586">
        <v>403763</v>
      </c>
      <c r="CS45" s="605"/>
      <c r="CT45" s="605"/>
      <c r="CU45" s="605"/>
      <c r="CV45" s="605"/>
      <c r="CW45" s="605"/>
      <c r="CX45" s="605"/>
      <c r="CY45" s="606"/>
      <c r="CZ45" s="589">
        <v>10.3</v>
      </c>
      <c r="DA45" s="607"/>
      <c r="DB45" s="607"/>
      <c r="DC45" s="608"/>
      <c r="DD45" s="592">
        <v>28496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336</v>
      </c>
      <c r="CG46" s="584"/>
      <c r="CH46" s="584"/>
      <c r="CI46" s="584"/>
      <c r="CJ46" s="584"/>
      <c r="CK46" s="584"/>
      <c r="CL46" s="584"/>
      <c r="CM46" s="584"/>
      <c r="CN46" s="584"/>
      <c r="CO46" s="584"/>
      <c r="CP46" s="584"/>
      <c r="CQ46" s="585"/>
      <c r="CR46" s="586">
        <v>440463</v>
      </c>
      <c r="CS46" s="587"/>
      <c r="CT46" s="587"/>
      <c r="CU46" s="587"/>
      <c r="CV46" s="587"/>
      <c r="CW46" s="587"/>
      <c r="CX46" s="587"/>
      <c r="CY46" s="588"/>
      <c r="CZ46" s="589">
        <v>11.2</v>
      </c>
      <c r="DA46" s="590"/>
      <c r="DB46" s="590"/>
      <c r="DC46" s="591"/>
      <c r="DD46" s="592">
        <v>316898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337</v>
      </c>
      <c r="CG47" s="584"/>
      <c r="CH47" s="584"/>
      <c r="CI47" s="584"/>
      <c r="CJ47" s="584"/>
      <c r="CK47" s="584"/>
      <c r="CL47" s="584"/>
      <c r="CM47" s="584"/>
      <c r="CN47" s="584"/>
      <c r="CO47" s="584"/>
      <c r="CP47" s="584"/>
      <c r="CQ47" s="585"/>
      <c r="CR47" s="586">
        <v>69071</v>
      </c>
      <c r="CS47" s="605"/>
      <c r="CT47" s="605"/>
      <c r="CU47" s="605"/>
      <c r="CV47" s="605"/>
      <c r="CW47" s="605"/>
      <c r="CX47" s="605"/>
      <c r="CY47" s="606"/>
      <c r="CZ47" s="589">
        <v>1.8</v>
      </c>
      <c r="DA47" s="607"/>
      <c r="DB47" s="607"/>
      <c r="DC47" s="608"/>
      <c r="DD47" s="592">
        <v>13834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338</v>
      </c>
      <c r="CG48" s="584"/>
      <c r="CH48" s="584"/>
      <c r="CI48" s="584"/>
      <c r="CJ48" s="584"/>
      <c r="CK48" s="584"/>
      <c r="CL48" s="584"/>
      <c r="CM48" s="584"/>
      <c r="CN48" s="584"/>
      <c r="CO48" s="584"/>
      <c r="CP48" s="584"/>
      <c r="CQ48" s="585"/>
      <c r="CR48" s="586" t="s">
        <v>339</v>
      </c>
      <c r="CS48" s="587"/>
      <c r="CT48" s="587"/>
      <c r="CU48" s="587"/>
      <c r="CV48" s="587"/>
      <c r="CW48" s="587"/>
      <c r="CX48" s="587"/>
      <c r="CY48" s="588"/>
      <c r="CZ48" s="589" t="s">
        <v>339</v>
      </c>
      <c r="DA48" s="590"/>
      <c r="DB48" s="590"/>
      <c r="DC48" s="591"/>
      <c r="DD48" s="592" t="s">
        <v>339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3936239</v>
      </c>
      <c r="CS49" s="571"/>
      <c r="CT49" s="571"/>
      <c r="CU49" s="571"/>
      <c r="CV49" s="571"/>
      <c r="CW49" s="571"/>
      <c r="CX49" s="571"/>
      <c r="CY49" s="572"/>
      <c r="CZ49" s="573">
        <v>100</v>
      </c>
      <c r="DA49" s="574"/>
      <c r="DB49" s="574"/>
      <c r="DC49" s="575"/>
      <c r="DD49" s="576">
        <v>2929134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F88" sqref="AF88:AJ8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4555</v>
      </c>
      <c r="R7" s="1099"/>
      <c r="S7" s="1099"/>
      <c r="T7" s="1099"/>
      <c r="U7" s="1099"/>
      <c r="V7" s="1099">
        <v>3902</v>
      </c>
      <c r="W7" s="1099"/>
      <c r="X7" s="1099"/>
      <c r="Y7" s="1099"/>
      <c r="Z7" s="1099"/>
      <c r="AA7" s="1099">
        <v>653</v>
      </c>
      <c r="AB7" s="1099"/>
      <c r="AC7" s="1099"/>
      <c r="AD7" s="1099"/>
      <c r="AE7" s="1100"/>
      <c r="AF7" s="1101">
        <v>388</v>
      </c>
      <c r="AG7" s="1102"/>
      <c r="AH7" s="1102"/>
      <c r="AI7" s="1102"/>
      <c r="AJ7" s="1103"/>
      <c r="AK7" s="1085">
        <v>74</v>
      </c>
      <c r="AL7" s="1086"/>
      <c r="AM7" s="1086"/>
      <c r="AN7" s="1086"/>
      <c r="AO7" s="1086"/>
      <c r="AP7" s="1086">
        <v>3307</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t="s">
        <v>364</v>
      </c>
      <c r="C8" s="1032"/>
      <c r="D8" s="1032"/>
      <c r="E8" s="1032"/>
      <c r="F8" s="1032"/>
      <c r="G8" s="1032"/>
      <c r="H8" s="1032"/>
      <c r="I8" s="1032"/>
      <c r="J8" s="1032"/>
      <c r="K8" s="1032"/>
      <c r="L8" s="1032"/>
      <c r="M8" s="1032"/>
      <c r="N8" s="1032"/>
      <c r="O8" s="1032"/>
      <c r="P8" s="1033"/>
      <c r="Q8" s="1037">
        <v>40</v>
      </c>
      <c r="R8" s="1038"/>
      <c r="S8" s="1038"/>
      <c r="T8" s="1038"/>
      <c r="U8" s="1038"/>
      <c r="V8" s="1038">
        <v>34</v>
      </c>
      <c r="W8" s="1038"/>
      <c r="X8" s="1038"/>
      <c r="Y8" s="1038"/>
      <c r="Z8" s="1038"/>
      <c r="AA8" s="1038">
        <v>6</v>
      </c>
      <c r="AB8" s="1038"/>
      <c r="AC8" s="1038"/>
      <c r="AD8" s="1038"/>
      <c r="AE8" s="1039"/>
      <c r="AF8" s="1013">
        <v>6</v>
      </c>
      <c r="AG8" s="1014"/>
      <c r="AH8" s="1014"/>
      <c r="AI8" s="1014"/>
      <c r="AJ8" s="1015"/>
      <c r="AK8" s="1080">
        <v>0</v>
      </c>
      <c r="AL8" s="1081"/>
      <c r="AM8" s="1081"/>
      <c r="AN8" s="1081"/>
      <c r="AO8" s="1081"/>
      <c r="AP8" s="1081">
        <v>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4595</v>
      </c>
      <c r="R23" s="1063"/>
      <c r="S23" s="1063"/>
      <c r="T23" s="1063"/>
      <c r="U23" s="1063"/>
      <c r="V23" s="1063">
        <v>3936</v>
      </c>
      <c r="W23" s="1063"/>
      <c r="X23" s="1063"/>
      <c r="Y23" s="1063"/>
      <c r="Z23" s="1063"/>
      <c r="AA23" s="1063">
        <v>659</v>
      </c>
      <c r="AB23" s="1063"/>
      <c r="AC23" s="1063"/>
      <c r="AD23" s="1063"/>
      <c r="AE23" s="1064"/>
      <c r="AF23" s="1065">
        <v>393</v>
      </c>
      <c r="AG23" s="1063"/>
      <c r="AH23" s="1063"/>
      <c r="AI23" s="1063"/>
      <c r="AJ23" s="1066"/>
      <c r="AK23" s="1067"/>
      <c r="AL23" s="1068"/>
      <c r="AM23" s="1068"/>
      <c r="AN23" s="1068"/>
      <c r="AO23" s="1068"/>
      <c r="AP23" s="1063">
        <v>3307</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490</v>
      </c>
      <c r="R28" s="1048"/>
      <c r="S28" s="1048"/>
      <c r="T28" s="1048"/>
      <c r="U28" s="1048"/>
      <c r="V28" s="1048">
        <v>480</v>
      </c>
      <c r="W28" s="1048"/>
      <c r="X28" s="1048"/>
      <c r="Y28" s="1048"/>
      <c r="Z28" s="1048"/>
      <c r="AA28" s="1048">
        <v>10</v>
      </c>
      <c r="AB28" s="1048"/>
      <c r="AC28" s="1048"/>
      <c r="AD28" s="1048"/>
      <c r="AE28" s="1049"/>
      <c r="AF28" s="1050">
        <v>10</v>
      </c>
      <c r="AG28" s="1048"/>
      <c r="AH28" s="1048"/>
      <c r="AI28" s="1048"/>
      <c r="AJ28" s="1051"/>
      <c r="AK28" s="1052">
        <v>54</v>
      </c>
      <c r="AL28" s="1040"/>
      <c r="AM28" s="1040"/>
      <c r="AN28" s="1040"/>
      <c r="AO28" s="1040"/>
      <c r="AP28" s="1040" t="s">
        <v>539</v>
      </c>
      <c r="AQ28" s="1040"/>
      <c r="AR28" s="1040"/>
      <c r="AS28" s="1040"/>
      <c r="AT28" s="1040"/>
      <c r="AU28" s="1040" t="s">
        <v>539</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81</v>
      </c>
      <c r="R29" s="1038"/>
      <c r="S29" s="1038"/>
      <c r="T29" s="1038"/>
      <c r="U29" s="1038"/>
      <c r="V29" s="1038">
        <v>81</v>
      </c>
      <c r="W29" s="1038"/>
      <c r="X29" s="1038"/>
      <c r="Y29" s="1038"/>
      <c r="Z29" s="1038"/>
      <c r="AA29" s="1038">
        <v>0</v>
      </c>
      <c r="AB29" s="1038"/>
      <c r="AC29" s="1038"/>
      <c r="AD29" s="1038"/>
      <c r="AE29" s="1039"/>
      <c r="AF29" s="1013">
        <v>0</v>
      </c>
      <c r="AG29" s="1014"/>
      <c r="AH29" s="1014"/>
      <c r="AI29" s="1014"/>
      <c r="AJ29" s="1015"/>
      <c r="AK29" s="974">
        <v>20</v>
      </c>
      <c r="AL29" s="965"/>
      <c r="AM29" s="965"/>
      <c r="AN29" s="965"/>
      <c r="AO29" s="965"/>
      <c r="AP29" s="965" t="s">
        <v>539</v>
      </c>
      <c r="AQ29" s="965"/>
      <c r="AR29" s="965"/>
      <c r="AS29" s="965"/>
      <c r="AT29" s="965"/>
      <c r="AU29" s="965" t="s">
        <v>539</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52</v>
      </c>
      <c r="R30" s="1038"/>
      <c r="S30" s="1038"/>
      <c r="T30" s="1038"/>
      <c r="U30" s="1038"/>
      <c r="V30" s="1038">
        <v>49</v>
      </c>
      <c r="W30" s="1038"/>
      <c r="X30" s="1038"/>
      <c r="Y30" s="1038"/>
      <c r="Z30" s="1038"/>
      <c r="AA30" s="1038">
        <v>3</v>
      </c>
      <c r="AB30" s="1038"/>
      <c r="AC30" s="1038"/>
      <c r="AD30" s="1038"/>
      <c r="AE30" s="1039"/>
      <c r="AF30" s="1013">
        <v>3</v>
      </c>
      <c r="AG30" s="1014"/>
      <c r="AH30" s="1014"/>
      <c r="AI30" s="1014"/>
      <c r="AJ30" s="1015"/>
      <c r="AK30" s="974">
        <v>14</v>
      </c>
      <c r="AL30" s="965"/>
      <c r="AM30" s="965"/>
      <c r="AN30" s="965"/>
      <c r="AO30" s="965"/>
      <c r="AP30" s="965" t="s">
        <v>539</v>
      </c>
      <c r="AQ30" s="965"/>
      <c r="AR30" s="965"/>
      <c r="AS30" s="965"/>
      <c r="AT30" s="965"/>
      <c r="AU30" s="965" t="s">
        <v>539</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482</v>
      </c>
      <c r="R31" s="1038"/>
      <c r="S31" s="1038"/>
      <c r="T31" s="1038"/>
      <c r="U31" s="1038"/>
      <c r="V31" s="1038">
        <v>481</v>
      </c>
      <c r="W31" s="1038"/>
      <c r="X31" s="1038"/>
      <c r="Y31" s="1038"/>
      <c r="Z31" s="1038"/>
      <c r="AA31" s="1038">
        <v>1</v>
      </c>
      <c r="AB31" s="1038"/>
      <c r="AC31" s="1038"/>
      <c r="AD31" s="1038"/>
      <c r="AE31" s="1039"/>
      <c r="AF31" s="1013">
        <v>1</v>
      </c>
      <c r="AG31" s="1014"/>
      <c r="AH31" s="1014"/>
      <c r="AI31" s="1014"/>
      <c r="AJ31" s="1015"/>
      <c r="AK31" s="974">
        <v>84</v>
      </c>
      <c r="AL31" s="965"/>
      <c r="AM31" s="965"/>
      <c r="AN31" s="965"/>
      <c r="AO31" s="965"/>
      <c r="AP31" s="965" t="s">
        <v>539</v>
      </c>
      <c r="AQ31" s="965"/>
      <c r="AR31" s="965"/>
      <c r="AS31" s="965"/>
      <c r="AT31" s="965"/>
      <c r="AU31" s="965" t="s">
        <v>539</v>
      </c>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382</v>
      </c>
      <c r="C32" s="1032"/>
      <c r="D32" s="1032"/>
      <c r="E32" s="1032"/>
      <c r="F32" s="1032"/>
      <c r="G32" s="1032"/>
      <c r="H32" s="1032"/>
      <c r="I32" s="1032"/>
      <c r="J32" s="1032"/>
      <c r="K32" s="1032"/>
      <c r="L32" s="1032"/>
      <c r="M32" s="1032"/>
      <c r="N32" s="1032"/>
      <c r="O32" s="1032"/>
      <c r="P32" s="1033"/>
      <c r="Q32" s="1037">
        <v>107</v>
      </c>
      <c r="R32" s="1038"/>
      <c r="S32" s="1038"/>
      <c r="T32" s="1038"/>
      <c r="U32" s="1038"/>
      <c r="V32" s="1038">
        <v>106</v>
      </c>
      <c r="W32" s="1038"/>
      <c r="X32" s="1038"/>
      <c r="Y32" s="1038"/>
      <c r="Z32" s="1038"/>
      <c r="AA32" s="1038">
        <v>1</v>
      </c>
      <c r="AB32" s="1038"/>
      <c r="AC32" s="1038"/>
      <c r="AD32" s="1038"/>
      <c r="AE32" s="1039"/>
      <c r="AF32" s="1013">
        <v>1</v>
      </c>
      <c r="AG32" s="1014"/>
      <c r="AH32" s="1014"/>
      <c r="AI32" s="1014"/>
      <c r="AJ32" s="1015"/>
      <c r="AK32" s="974">
        <v>73</v>
      </c>
      <c r="AL32" s="965"/>
      <c r="AM32" s="965"/>
      <c r="AN32" s="965"/>
      <c r="AO32" s="965"/>
      <c r="AP32" s="965" t="s">
        <v>539</v>
      </c>
      <c r="AQ32" s="965"/>
      <c r="AR32" s="965"/>
      <c r="AS32" s="965"/>
      <c r="AT32" s="965"/>
      <c r="AU32" s="965" t="s">
        <v>539</v>
      </c>
      <c r="AV32" s="965"/>
      <c r="AW32" s="965"/>
      <c r="AX32" s="965"/>
      <c r="AY32" s="965"/>
      <c r="AZ32" s="1036"/>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383</v>
      </c>
      <c r="C33" s="1032"/>
      <c r="D33" s="1032"/>
      <c r="E33" s="1032"/>
      <c r="F33" s="1032"/>
      <c r="G33" s="1032"/>
      <c r="H33" s="1032"/>
      <c r="I33" s="1032"/>
      <c r="J33" s="1032"/>
      <c r="K33" s="1032"/>
      <c r="L33" s="1032"/>
      <c r="M33" s="1032"/>
      <c r="N33" s="1032"/>
      <c r="O33" s="1032"/>
      <c r="P33" s="1033"/>
      <c r="Q33" s="1037">
        <v>60</v>
      </c>
      <c r="R33" s="1038"/>
      <c r="S33" s="1038"/>
      <c r="T33" s="1038"/>
      <c r="U33" s="1038"/>
      <c r="V33" s="1038">
        <v>44</v>
      </c>
      <c r="W33" s="1038"/>
      <c r="X33" s="1038"/>
      <c r="Y33" s="1038"/>
      <c r="Z33" s="1038"/>
      <c r="AA33" s="1038">
        <v>6</v>
      </c>
      <c r="AB33" s="1038"/>
      <c r="AC33" s="1038"/>
      <c r="AD33" s="1038"/>
      <c r="AE33" s="1039"/>
      <c r="AF33" s="1013">
        <v>6</v>
      </c>
      <c r="AG33" s="1014"/>
      <c r="AH33" s="1014"/>
      <c r="AI33" s="1014"/>
      <c r="AJ33" s="1015"/>
      <c r="AK33" s="974">
        <v>25</v>
      </c>
      <c r="AL33" s="965"/>
      <c r="AM33" s="965"/>
      <c r="AN33" s="965"/>
      <c r="AO33" s="965"/>
      <c r="AP33" s="965">
        <v>37</v>
      </c>
      <c r="AQ33" s="965"/>
      <c r="AR33" s="965"/>
      <c r="AS33" s="965"/>
      <c r="AT33" s="965"/>
      <c r="AU33" s="965">
        <v>5</v>
      </c>
      <c r="AV33" s="965"/>
      <c r="AW33" s="965"/>
      <c r="AX33" s="965"/>
      <c r="AY33" s="965"/>
      <c r="AZ33" s="1036"/>
      <c r="BA33" s="1036"/>
      <c r="BB33" s="1036"/>
      <c r="BC33" s="1036"/>
      <c r="BD33" s="1036"/>
      <c r="BE33" s="1026" t="s">
        <v>384</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21</v>
      </c>
      <c r="AG63" s="953"/>
      <c r="AH63" s="953"/>
      <c r="AI63" s="953"/>
      <c r="AJ63" s="1024"/>
      <c r="AK63" s="1025"/>
      <c r="AL63" s="957"/>
      <c r="AM63" s="957"/>
      <c r="AN63" s="957"/>
      <c r="AO63" s="957"/>
      <c r="AP63" s="953">
        <v>37</v>
      </c>
      <c r="AQ63" s="953"/>
      <c r="AR63" s="953"/>
      <c r="AS63" s="953"/>
      <c r="AT63" s="953"/>
      <c r="AU63" s="953">
        <v>5</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389</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529</v>
      </c>
      <c r="C68" s="980"/>
      <c r="D68" s="980"/>
      <c r="E68" s="980"/>
      <c r="F68" s="980"/>
      <c r="G68" s="980"/>
      <c r="H68" s="980"/>
      <c r="I68" s="980"/>
      <c r="J68" s="980"/>
      <c r="K68" s="980"/>
      <c r="L68" s="980"/>
      <c r="M68" s="980"/>
      <c r="N68" s="980"/>
      <c r="O68" s="980"/>
      <c r="P68" s="981"/>
      <c r="Q68" s="982">
        <v>8651</v>
      </c>
      <c r="R68" s="976"/>
      <c r="S68" s="976"/>
      <c r="T68" s="976"/>
      <c r="U68" s="976"/>
      <c r="V68" s="976">
        <v>7360</v>
      </c>
      <c r="W68" s="976"/>
      <c r="X68" s="976"/>
      <c r="Y68" s="976"/>
      <c r="Z68" s="976"/>
      <c r="AA68" s="976">
        <v>1291</v>
      </c>
      <c r="AB68" s="976"/>
      <c r="AC68" s="976"/>
      <c r="AD68" s="976"/>
      <c r="AE68" s="976"/>
      <c r="AF68" s="976">
        <v>1291</v>
      </c>
      <c r="AG68" s="976"/>
      <c r="AH68" s="976"/>
      <c r="AI68" s="976"/>
      <c r="AJ68" s="976"/>
      <c r="AK68" s="976">
        <v>0</v>
      </c>
      <c r="AL68" s="976"/>
      <c r="AM68" s="976"/>
      <c r="AN68" s="976"/>
      <c r="AO68" s="976"/>
      <c r="AP68" s="976">
        <v>0</v>
      </c>
      <c r="AQ68" s="976"/>
      <c r="AR68" s="976"/>
      <c r="AS68" s="976"/>
      <c r="AT68" s="976"/>
      <c r="AU68" s="976">
        <v>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530</v>
      </c>
      <c r="C69" s="969"/>
      <c r="D69" s="969"/>
      <c r="E69" s="969"/>
      <c r="F69" s="969"/>
      <c r="G69" s="969"/>
      <c r="H69" s="969"/>
      <c r="I69" s="969"/>
      <c r="J69" s="969"/>
      <c r="K69" s="969"/>
      <c r="L69" s="969"/>
      <c r="M69" s="969"/>
      <c r="N69" s="969"/>
      <c r="O69" s="969"/>
      <c r="P69" s="970"/>
      <c r="Q69" s="971">
        <v>1899</v>
      </c>
      <c r="R69" s="965"/>
      <c r="S69" s="965"/>
      <c r="T69" s="965"/>
      <c r="U69" s="965"/>
      <c r="V69" s="965">
        <v>1882</v>
      </c>
      <c r="W69" s="965"/>
      <c r="X69" s="965"/>
      <c r="Y69" s="965"/>
      <c r="Z69" s="965"/>
      <c r="AA69" s="965">
        <v>17</v>
      </c>
      <c r="AB69" s="965"/>
      <c r="AC69" s="965"/>
      <c r="AD69" s="965"/>
      <c r="AE69" s="965"/>
      <c r="AF69" s="965">
        <v>17</v>
      </c>
      <c r="AG69" s="965"/>
      <c r="AH69" s="965"/>
      <c r="AI69" s="965"/>
      <c r="AJ69" s="965"/>
      <c r="AK69" s="965">
        <v>0</v>
      </c>
      <c r="AL69" s="965"/>
      <c r="AM69" s="965"/>
      <c r="AN69" s="965"/>
      <c r="AO69" s="965"/>
      <c r="AP69" s="965">
        <v>1661</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531</v>
      </c>
      <c r="C70" s="969"/>
      <c r="D70" s="969"/>
      <c r="E70" s="969"/>
      <c r="F70" s="969"/>
      <c r="G70" s="969"/>
      <c r="H70" s="969"/>
      <c r="I70" s="969"/>
      <c r="J70" s="969"/>
      <c r="K70" s="969"/>
      <c r="L70" s="969"/>
      <c r="M70" s="969"/>
      <c r="N70" s="969"/>
      <c r="O70" s="969"/>
      <c r="P70" s="970"/>
      <c r="Q70" s="971">
        <v>126</v>
      </c>
      <c r="R70" s="965"/>
      <c r="S70" s="965"/>
      <c r="T70" s="965"/>
      <c r="U70" s="965"/>
      <c r="V70" s="965">
        <v>125</v>
      </c>
      <c r="W70" s="965"/>
      <c r="X70" s="965"/>
      <c r="Y70" s="965"/>
      <c r="Z70" s="965"/>
      <c r="AA70" s="965">
        <v>1</v>
      </c>
      <c r="AB70" s="965"/>
      <c r="AC70" s="965"/>
      <c r="AD70" s="965"/>
      <c r="AE70" s="965"/>
      <c r="AF70" s="965">
        <v>1</v>
      </c>
      <c r="AG70" s="965"/>
      <c r="AH70" s="965"/>
      <c r="AI70" s="965"/>
      <c r="AJ70" s="965"/>
      <c r="AK70" s="965">
        <v>0</v>
      </c>
      <c r="AL70" s="965"/>
      <c r="AM70" s="965"/>
      <c r="AN70" s="965"/>
      <c r="AO70" s="965"/>
      <c r="AP70" s="965">
        <v>0</v>
      </c>
      <c r="AQ70" s="965"/>
      <c r="AR70" s="965"/>
      <c r="AS70" s="965"/>
      <c r="AT70" s="965"/>
      <c r="AU70" s="965">
        <v>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532</v>
      </c>
      <c r="C71" s="969"/>
      <c r="D71" s="969"/>
      <c r="E71" s="969"/>
      <c r="F71" s="969"/>
      <c r="G71" s="969"/>
      <c r="H71" s="969"/>
      <c r="I71" s="969"/>
      <c r="J71" s="969"/>
      <c r="K71" s="969"/>
      <c r="L71" s="969"/>
      <c r="M71" s="969"/>
      <c r="N71" s="969"/>
      <c r="O71" s="969"/>
      <c r="P71" s="970"/>
      <c r="Q71" s="971">
        <v>873</v>
      </c>
      <c r="R71" s="965"/>
      <c r="S71" s="965"/>
      <c r="T71" s="965"/>
      <c r="U71" s="965"/>
      <c r="V71" s="965">
        <v>851</v>
      </c>
      <c r="W71" s="965"/>
      <c r="X71" s="965"/>
      <c r="Y71" s="965"/>
      <c r="Z71" s="965"/>
      <c r="AA71" s="965">
        <v>22</v>
      </c>
      <c r="AB71" s="965"/>
      <c r="AC71" s="965"/>
      <c r="AD71" s="965"/>
      <c r="AE71" s="965"/>
      <c r="AF71" s="965">
        <v>22</v>
      </c>
      <c r="AG71" s="965"/>
      <c r="AH71" s="965"/>
      <c r="AI71" s="965"/>
      <c r="AJ71" s="965"/>
      <c r="AK71" s="965">
        <v>138</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533</v>
      </c>
      <c r="C72" s="969"/>
      <c r="D72" s="969"/>
      <c r="E72" s="969"/>
      <c r="F72" s="969"/>
      <c r="G72" s="969"/>
      <c r="H72" s="969"/>
      <c r="I72" s="969"/>
      <c r="J72" s="969"/>
      <c r="K72" s="969"/>
      <c r="L72" s="969"/>
      <c r="M72" s="969"/>
      <c r="N72" s="969"/>
      <c r="O72" s="969"/>
      <c r="P72" s="970"/>
      <c r="Q72" s="971">
        <v>1982</v>
      </c>
      <c r="R72" s="965"/>
      <c r="S72" s="965"/>
      <c r="T72" s="965"/>
      <c r="U72" s="965"/>
      <c r="V72" s="965">
        <v>1960</v>
      </c>
      <c r="W72" s="965"/>
      <c r="X72" s="965"/>
      <c r="Y72" s="965"/>
      <c r="Z72" s="965"/>
      <c r="AA72" s="965">
        <v>56</v>
      </c>
      <c r="AB72" s="965"/>
      <c r="AC72" s="965"/>
      <c r="AD72" s="965"/>
      <c r="AE72" s="965"/>
      <c r="AF72" s="965">
        <v>56</v>
      </c>
      <c r="AG72" s="965"/>
      <c r="AH72" s="965"/>
      <c r="AI72" s="965"/>
      <c r="AJ72" s="965"/>
      <c r="AK72" s="965">
        <v>0</v>
      </c>
      <c r="AL72" s="965"/>
      <c r="AM72" s="965"/>
      <c r="AN72" s="965"/>
      <c r="AO72" s="965"/>
      <c r="AP72" s="965">
        <v>649</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534</v>
      </c>
      <c r="C73" s="969"/>
      <c r="D73" s="969"/>
      <c r="E73" s="969"/>
      <c r="F73" s="969"/>
      <c r="G73" s="969"/>
      <c r="H73" s="969"/>
      <c r="I73" s="969"/>
      <c r="J73" s="969"/>
      <c r="K73" s="969"/>
      <c r="L73" s="969"/>
      <c r="M73" s="969"/>
      <c r="N73" s="969"/>
      <c r="O73" s="969"/>
      <c r="P73" s="970"/>
      <c r="Q73" s="971">
        <v>7</v>
      </c>
      <c r="R73" s="965"/>
      <c r="S73" s="965"/>
      <c r="T73" s="965"/>
      <c r="U73" s="965"/>
      <c r="V73" s="965">
        <v>6</v>
      </c>
      <c r="W73" s="965"/>
      <c r="X73" s="965"/>
      <c r="Y73" s="965"/>
      <c r="Z73" s="965"/>
      <c r="AA73" s="965">
        <v>1</v>
      </c>
      <c r="AB73" s="965"/>
      <c r="AC73" s="965"/>
      <c r="AD73" s="965"/>
      <c r="AE73" s="965"/>
      <c r="AF73" s="965">
        <v>1</v>
      </c>
      <c r="AG73" s="965"/>
      <c r="AH73" s="965"/>
      <c r="AI73" s="965"/>
      <c r="AJ73" s="965"/>
      <c r="AK73" s="965">
        <v>0</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535</v>
      </c>
      <c r="C74" s="969"/>
      <c r="D74" s="969"/>
      <c r="E74" s="969"/>
      <c r="F74" s="969"/>
      <c r="G74" s="969"/>
      <c r="H74" s="969"/>
      <c r="I74" s="969"/>
      <c r="J74" s="969"/>
      <c r="K74" s="969"/>
      <c r="L74" s="969"/>
      <c r="M74" s="969"/>
      <c r="N74" s="969"/>
      <c r="O74" s="969"/>
      <c r="P74" s="970"/>
      <c r="Q74" s="971">
        <v>64</v>
      </c>
      <c r="R74" s="965"/>
      <c r="S74" s="965"/>
      <c r="T74" s="965"/>
      <c r="U74" s="965"/>
      <c r="V74" s="965">
        <v>61</v>
      </c>
      <c r="W74" s="965"/>
      <c r="X74" s="965"/>
      <c r="Y74" s="965"/>
      <c r="Z74" s="965"/>
      <c r="AA74" s="965">
        <v>5</v>
      </c>
      <c r="AB74" s="965"/>
      <c r="AC74" s="965"/>
      <c r="AD74" s="965"/>
      <c r="AE74" s="965"/>
      <c r="AF74" s="965">
        <v>5</v>
      </c>
      <c r="AG74" s="965"/>
      <c r="AH74" s="965"/>
      <c r="AI74" s="965"/>
      <c r="AJ74" s="965"/>
      <c r="AK74" s="965">
        <v>0</v>
      </c>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536</v>
      </c>
      <c r="C75" s="969"/>
      <c r="D75" s="969"/>
      <c r="E75" s="969"/>
      <c r="F75" s="969"/>
      <c r="G75" s="969"/>
      <c r="H75" s="969"/>
      <c r="I75" s="969"/>
      <c r="J75" s="969"/>
      <c r="K75" s="969"/>
      <c r="L75" s="969"/>
      <c r="M75" s="969"/>
      <c r="N75" s="969"/>
      <c r="O75" s="969"/>
      <c r="P75" s="970"/>
      <c r="Q75" s="972">
        <v>149</v>
      </c>
      <c r="R75" s="973"/>
      <c r="S75" s="973"/>
      <c r="T75" s="973"/>
      <c r="U75" s="974"/>
      <c r="V75" s="975">
        <v>137</v>
      </c>
      <c r="W75" s="973"/>
      <c r="X75" s="973"/>
      <c r="Y75" s="973"/>
      <c r="Z75" s="974"/>
      <c r="AA75" s="975">
        <v>12</v>
      </c>
      <c r="AB75" s="973"/>
      <c r="AC75" s="973"/>
      <c r="AD75" s="973"/>
      <c r="AE75" s="974"/>
      <c r="AF75" s="975">
        <v>12</v>
      </c>
      <c r="AG75" s="973"/>
      <c r="AH75" s="973"/>
      <c r="AI75" s="973"/>
      <c r="AJ75" s="974"/>
      <c r="AK75" s="975">
        <v>20</v>
      </c>
      <c r="AL75" s="973"/>
      <c r="AM75" s="973"/>
      <c r="AN75" s="973"/>
      <c r="AO75" s="974"/>
      <c r="AP75" s="975">
        <v>0</v>
      </c>
      <c r="AQ75" s="973"/>
      <c r="AR75" s="973"/>
      <c r="AS75" s="973"/>
      <c r="AT75" s="974"/>
      <c r="AU75" s="975">
        <v>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537</v>
      </c>
      <c r="C76" s="969"/>
      <c r="D76" s="969"/>
      <c r="E76" s="969"/>
      <c r="F76" s="969"/>
      <c r="G76" s="969"/>
      <c r="H76" s="969"/>
      <c r="I76" s="969"/>
      <c r="J76" s="969"/>
      <c r="K76" s="969"/>
      <c r="L76" s="969"/>
      <c r="M76" s="969"/>
      <c r="N76" s="969"/>
      <c r="O76" s="969"/>
      <c r="P76" s="970"/>
      <c r="Q76" s="972">
        <v>141</v>
      </c>
      <c r="R76" s="973"/>
      <c r="S76" s="973"/>
      <c r="T76" s="973"/>
      <c r="U76" s="974"/>
      <c r="V76" s="975">
        <v>137</v>
      </c>
      <c r="W76" s="973"/>
      <c r="X76" s="973"/>
      <c r="Y76" s="973"/>
      <c r="Z76" s="974"/>
      <c r="AA76" s="975">
        <v>4</v>
      </c>
      <c r="AB76" s="973"/>
      <c r="AC76" s="973"/>
      <c r="AD76" s="973"/>
      <c r="AE76" s="974"/>
      <c r="AF76" s="975">
        <v>4</v>
      </c>
      <c r="AG76" s="973"/>
      <c r="AH76" s="973"/>
      <c r="AI76" s="973"/>
      <c r="AJ76" s="974"/>
      <c r="AK76" s="975">
        <v>0</v>
      </c>
      <c r="AL76" s="973"/>
      <c r="AM76" s="973"/>
      <c r="AN76" s="973"/>
      <c r="AO76" s="974"/>
      <c r="AP76" s="975">
        <v>0</v>
      </c>
      <c r="AQ76" s="973"/>
      <c r="AR76" s="973"/>
      <c r="AS76" s="973"/>
      <c r="AT76" s="974"/>
      <c r="AU76" s="975">
        <v>0</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538</v>
      </c>
      <c r="C77" s="969"/>
      <c r="D77" s="969"/>
      <c r="E77" s="969"/>
      <c r="F77" s="969"/>
      <c r="G77" s="969"/>
      <c r="H77" s="969"/>
      <c r="I77" s="969"/>
      <c r="J77" s="969"/>
      <c r="K77" s="969"/>
      <c r="L77" s="969"/>
      <c r="M77" s="969"/>
      <c r="N77" s="969"/>
      <c r="O77" s="969"/>
      <c r="P77" s="970"/>
      <c r="Q77" s="972">
        <v>133401</v>
      </c>
      <c r="R77" s="973"/>
      <c r="S77" s="973"/>
      <c r="T77" s="973"/>
      <c r="U77" s="974"/>
      <c r="V77" s="975">
        <v>129433</v>
      </c>
      <c r="W77" s="973"/>
      <c r="X77" s="973"/>
      <c r="Y77" s="973"/>
      <c r="Z77" s="974"/>
      <c r="AA77" s="975">
        <v>3967</v>
      </c>
      <c r="AB77" s="973"/>
      <c r="AC77" s="973"/>
      <c r="AD77" s="973"/>
      <c r="AE77" s="974"/>
      <c r="AF77" s="975">
        <v>3967</v>
      </c>
      <c r="AG77" s="973"/>
      <c r="AH77" s="973"/>
      <c r="AI77" s="973"/>
      <c r="AJ77" s="974"/>
      <c r="AK77" s="975">
        <v>1884</v>
      </c>
      <c r="AL77" s="973"/>
      <c r="AM77" s="973"/>
      <c r="AN77" s="973"/>
      <c r="AO77" s="974"/>
      <c r="AP77" s="975" t="s">
        <v>539</v>
      </c>
      <c r="AQ77" s="973"/>
      <c r="AR77" s="973"/>
      <c r="AS77" s="973"/>
      <c r="AT77" s="974"/>
      <c r="AU77" s="975" t="s">
        <v>539</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540</v>
      </c>
      <c r="C78" s="969"/>
      <c r="D78" s="969"/>
      <c r="E78" s="969"/>
      <c r="F78" s="969"/>
      <c r="G78" s="969"/>
      <c r="H78" s="969"/>
      <c r="I78" s="969"/>
      <c r="J78" s="969"/>
      <c r="K78" s="969"/>
      <c r="L78" s="969"/>
      <c r="M78" s="969"/>
      <c r="N78" s="969"/>
      <c r="O78" s="969"/>
      <c r="P78" s="970"/>
      <c r="Q78" s="971">
        <v>26</v>
      </c>
      <c r="R78" s="965"/>
      <c r="S78" s="965"/>
      <c r="T78" s="965"/>
      <c r="U78" s="965"/>
      <c r="V78" s="965">
        <v>26</v>
      </c>
      <c r="W78" s="965"/>
      <c r="X78" s="965"/>
      <c r="Y78" s="965"/>
      <c r="Z78" s="965"/>
      <c r="AA78" s="965" t="s">
        <v>539</v>
      </c>
      <c r="AB78" s="965"/>
      <c r="AC78" s="965"/>
      <c r="AD78" s="965"/>
      <c r="AE78" s="965"/>
      <c r="AF78" s="965" t="s">
        <v>539</v>
      </c>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5376</v>
      </c>
      <c r="AG88" s="953"/>
      <c r="AH88" s="953"/>
      <c r="AI88" s="953"/>
      <c r="AJ88" s="953"/>
      <c r="AK88" s="957"/>
      <c r="AL88" s="957"/>
      <c r="AM88" s="957"/>
      <c r="AN88" s="957"/>
      <c r="AO88" s="957"/>
      <c r="AP88" s="953">
        <v>2310</v>
      </c>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286</v>
      </c>
      <c r="AG109" s="886"/>
      <c r="AH109" s="886"/>
      <c r="AI109" s="886"/>
      <c r="AJ109" s="887"/>
      <c r="AK109" s="888" t="s">
        <v>285</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286</v>
      </c>
      <c r="BW109" s="886"/>
      <c r="BX109" s="886"/>
      <c r="BY109" s="886"/>
      <c r="BZ109" s="887"/>
      <c r="CA109" s="888" t="s">
        <v>285</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286</v>
      </c>
      <c r="DM109" s="886"/>
      <c r="DN109" s="886"/>
      <c r="DO109" s="886"/>
      <c r="DP109" s="887"/>
      <c r="DQ109" s="888" t="s">
        <v>285</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432694</v>
      </c>
      <c r="AB110" s="871"/>
      <c r="AC110" s="871"/>
      <c r="AD110" s="871"/>
      <c r="AE110" s="872"/>
      <c r="AF110" s="873">
        <v>404149</v>
      </c>
      <c r="AG110" s="871"/>
      <c r="AH110" s="871"/>
      <c r="AI110" s="871"/>
      <c r="AJ110" s="872"/>
      <c r="AK110" s="873">
        <v>384429</v>
      </c>
      <c r="AL110" s="871"/>
      <c r="AM110" s="871"/>
      <c r="AN110" s="871"/>
      <c r="AO110" s="872"/>
      <c r="AP110" s="874">
        <v>21.3</v>
      </c>
      <c r="AQ110" s="875"/>
      <c r="AR110" s="875"/>
      <c r="AS110" s="875"/>
      <c r="AT110" s="876"/>
      <c r="AU110" s="918" t="s">
        <v>61</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3345455</v>
      </c>
      <c r="BR110" s="798"/>
      <c r="BS110" s="798"/>
      <c r="BT110" s="798"/>
      <c r="BU110" s="798"/>
      <c r="BV110" s="798">
        <v>3217147</v>
      </c>
      <c r="BW110" s="798"/>
      <c r="BX110" s="798"/>
      <c r="BY110" s="798"/>
      <c r="BZ110" s="798"/>
      <c r="CA110" s="798">
        <v>3306590</v>
      </c>
      <c r="CB110" s="798"/>
      <c r="CC110" s="798"/>
      <c r="CD110" s="798"/>
      <c r="CE110" s="798"/>
      <c r="CF110" s="859">
        <v>183.5</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29283</v>
      </c>
      <c r="BR112" s="769"/>
      <c r="BS112" s="769"/>
      <c r="BT112" s="769"/>
      <c r="BU112" s="769"/>
      <c r="BV112" s="769">
        <v>28408</v>
      </c>
      <c r="BW112" s="769"/>
      <c r="BX112" s="769"/>
      <c r="BY112" s="769"/>
      <c r="BZ112" s="769"/>
      <c r="CA112" s="769">
        <v>29406</v>
      </c>
      <c r="CB112" s="769"/>
      <c r="CC112" s="769"/>
      <c r="CD112" s="769"/>
      <c r="CE112" s="769"/>
      <c r="CF112" s="846">
        <v>1.6</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4646</v>
      </c>
      <c r="AB113" s="907"/>
      <c r="AC113" s="907"/>
      <c r="AD113" s="907"/>
      <c r="AE113" s="908"/>
      <c r="AF113" s="909">
        <v>6242</v>
      </c>
      <c r="AG113" s="907"/>
      <c r="AH113" s="907"/>
      <c r="AI113" s="907"/>
      <c r="AJ113" s="908"/>
      <c r="AK113" s="909">
        <v>3446</v>
      </c>
      <c r="AL113" s="907"/>
      <c r="AM113" s="907"/>
      <c r="AN113" s="907"/>
      <c r="AO113" s="908"/>
      <c r="AP113" s="910">
        <v>0.2</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115281</v>
      </c>
      <c r="BR113" s="769"/>
      <c r="BS113" s="769"/>
      <c r="BT113" s="769"/>
      <c r="BU113" s="769"/>
      <c r="BV113" s="769">
        <v>130709</v>
      </c>
      <c r="BW113" s="769"/>
      <c r="BX113" s="769"/>
      <c r="BY113" s="769"/>
      <c r="BZ113" s="769"/>
      <c r="CA113" s="769">
        <v>289324</v>
      </c>
      <c r="CB113" s="769"/>
      <c r="CC113" s="769"/>
      <c r="CD113" s="769"/>
      <c r="CE113" s="769"/>
      <c r="CF113" s="846">
        <v>16.100000000000001</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12825</v>
      </c>
      <c r="AB114" s="782"/>
      <c r="AC114" s="782"/>
      <c r="AD114" s="782"/>
      <c r="AE114" s="783"/>
      <c r="AF114" s="784">
        <v>12464</v>
      </c>
      <c r="AG114" s="782"/>
      <c r="AH114" s="782"/>
      <c r="AI114" s="782"/>
      <c r="AJ114" s="783"/>
      <c r="AK114" s="784">
        <v>13084</v>
      </c>
      <c r="AL114" s="782"/>
      <c r="AM114" s="782"/>
      <c r="AN114" s="782"/>
      <c r="AO114" s="783"/>
      <c r="AP114" s="752">
        <v>0.7</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808135</v>
      </c>
      <c r="BR114" s="769"/>
      <c r="BS114" s="769"/>
      <c r="BT114" s="769"/>
      <c r="BU114" s="769"/>
      <c r="BV114" s="769">
        <v>801106</v>
      </c>
      <c r="BW114" s="769"/>
      <c r="BX114" s="769"/>
      <c r="BY114" s="769"/>
      <c r="BZ114" s="769"/>
      <c r="CA114" s="769">
        <v>778959</v>
      </c>
      <c r="CB114" s="769"/>
      <c r="CC114" s="769"/>
      <c r="CD114" s="769"/>
      <c r="CE114" s="769"/>
      <c r="CF114" s="846">
        <v>43.2</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450165</v>
      </c>
      <c r="AB117" s="893"/>
      <c r="AC117" s="893"/>
      <c r="AD117" s="893"/>
      <c r="AE117" s="894"/>
      <c r="AF117" s="896">
        <v>422855</v>
      </c>
      <c r="AG117" s="893"/>
      <c r="AH117" s="893"/>
      <c r="AI117" s="893"/>
      <c r="AJ117" s="894"/>
      <c r="AK117" s="896">
        <v>400959</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286</v>
      </c>
      <c r="AG118" s="886"/>
      <c r="AH118" s="886"/>
      <c r="AI118" s="886"/>
      <c r="AJ118" s="887"/>
      <c r="AK118" s="888" t="s">
        <v>285</v>
      </c>
      <c r="AL118" s="886"/>
      <c r="AM118" s="886"/>
      <c r="AN118" s="886"/>
      <c r="AO118" s="887"/>
      <c r="AP118" s="889" t="s">
        <v>400</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428</v>
      </c>
      <c r="BP118" s="836"/>
      <c r="BQ118" s="855">
        <v>4298154</v>
      </c>
      <c r="BR118" s="856"/>
      <c r="BS118" s="856"/>
      <c r="BT118" s="856"/>
      <c r="BU118" s="856"/>
      <c r="BV118" s="856">
        <v>4177370</v>
      </c>
      <c r="BW118" s="856"/>
      <c r="BX118" s="856"/>
      <c r="BY118" s="856"/>
      <c r="BZ118" s="856"/>
      <c r="CA118" s="856">
        <v>4404279</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2362136</v>
      </c>
      <c r="BR119" s="798"/>
      <c r="BS119" s="798"/>
      <c r="BT119" s="798"/>
      <c r="BU119" s="798"/>
      <c r="BV119" s="798">
        <v>2729201</v>
      </c>
      <c r="BW119" s="798"/>
      <c r="BX119" s="798"/>
      <c r="BY119" s="798"/>
      <c r="BZ119" s="798"/>
      <c r="CA119" s="798">
        <v>3413234</v>
      </c>
      <c r="CB119" s="798"/>
      <c r="CC119" s="798"/>
      <c r="CD119" s="798"/>
      <c r="CE119" s="798"/>
      <c r="CF119" s="859">
        <v>189.4</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v>12000</v>
      </c>
      <c r="BR120" s="769"/>
      <c r="BS120" s="769"/>
      <c r="BT120" s="769"/>
      <c r="BU120" s="769"/>
      <c r="BV120" s="769">
        <v>4000</v>
      </c>
      <c r="BW120" s="769"/>
      <c r="BX120" s="769"/>
      <c r="BY120" s="769"/>
      <c r="BZ120" s="769"/>
      <c r="CA120" s="769">
        <v>4000</v>
      </c>
      <c r="CB120" s="769"/>
      <c r="CC120" s="769"/>
      <c r="CD120" s="769"/>
      <c r="CE120" s="769"/>
      <c r="CF120" s="846">
        <v>0.2</v>
      </c>
      <c r="CG120" s="847"/>
      <c r="CH120" s="847"/>
      <c r="CI120" s="847"/>
      <c r="CJ120" s="847"/>
      <c r="CK120" s="848" t="s">
        <v>434</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t="s">
        <v>112</v>
      </c>
      <c r="DH120" s="798"/>
      <c r="DI120" s="798"/>
      <c r="DJ120" s="798"/>
      <c r="DK120" s="798"/>
      <c r="DL120" s="798" t="s">
        <v>112</v>
      </c>
      <c r="DM120" s="798"/>
      <c r="DN120" s="798"/>
      <c r="DO120" s="798"/>
      <c r="DP120" s="798"/>
      <c r="DQ120" s="798">
        <v>29406</v>
      </c>
      <c r="DR120" s="798"/>
      <c r="DS120" s="798"/>
      <c r="DT120" s="798"/>
      <c r="DU120" s="798"/>
      <c r="DV120" s="799">
        <v>1.6</v>
      </c>
      <c r="DW120" s="799"/>
      <c r="DX120" s="799"/>
      <c r="DY120" s="799"/>
      <c r="DZ120" s="800"/>
    </row>
    <row r="121" spans="1:130" s="197" customFormat="1" ht="26.25" customHeight="1">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2635365</v>
      </c>
      <c r="BR121" s="856"/>
      <c r="BS121" s="856"/>
      <c r="BT121" s="856"/>
      <c r="BU121" s="856"/>
      <c r="BV121" s="856">
        <v>2581313</v>
      </c>
      <c r="BW121" s="856"/>
      <c r="BX121" s="856"/>
      <c r="BY121" s="856"/>
      <c r="BZ121" s="856"/>
      <c r="CA121" s="856">
        <v>2705518</v>
      </c>
      <c r="CB121" s="856"/>
      <c r="CC121" s="856"/>
      <c r="CD121" s="856"/>
      <c r="CE121" s="856"/>
      <c r="CF121" s="857">
        <v>150.1</v>
      </c>
      <c r="CG121" s="858"/>
      <c r="CH121" s="858"/>
      <c r="CI121" s="858"/>
      <c r="CJ121" s="858"/>
      <c r="CK121" s="849"/>
      <c r="CL121" s="810"/>
      <c r="CM121" s="810"/>
      <c r="CN121" s="810"/>
      <c r="CO121" s="811"/>
      <c r="CP121" s="826"/>
      <c r="CQ121" s="827"/>
      <c r="CR121" s="827"/>
      <c r="CS121" s="827"/>
      <c r="CT121" s="827"/>
      <c r="CU121" s="827"/>
      <c r="CV121" s="827"/>
      <c r="CW121" s="827"/>
      <c r="CX121" s="827"/>
      <c r="CY121" s="827"/>
      <c r="CZ121" s="827"/>
      <c r="DA121" s="827"/>
      <c r="DB121" s="827"/>
      <c r="DC121" s="827"/>
      <c r="DD121" s="827"/>
      <c r="DE121" s="827"/>
      <c r="DF121" s="828"/>
      <c r="DG121" s="768"/>
      <c r="DH121" s="769"/>
      <c r="DI121" s="769"/>
      <c r="DJ121" s="769"/>
      <c r="DK121" s="769"/>
      <c r="DL121" s="769"/>
      <c r="DM121" s="769"/>
      <c r="DN121" s="769"/>
      <c r="DO121" s="769"/>
      <c r="DP121" s="769"/>
      <c r="DQ121" s="769"/>
      <c r="DR121" s="769"/>
      <c r="DS121" s="769"/>
      <c r="DT121" s="769"/>
      <c r="DU121" s="769"/>
      <c r="DV121" s="821"/>
      <c r="DW121" s="821"/>
      <c r="DX121" s="821"/>
      <c r="DY121" s="821"/>
      <c r="DZ121" s="822"/>
    </row>
    <row r="122" spans="1:130" s="197" customFormat="1" ht="26.25" customHeight="1">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437</v>
      </c>
      <c r="BP122" s="836"/>
      <c r="BQ122" s="837">
        <v>5009501</v>
      </c>
      <c r="BR122" s="838"/>
      <c r="BS122" s="838"/>
      <c r="BT122" s="838"/>
      <c r="BU122" s="838"/>
      <c r="BV122" s="838">
        <v>5314514</v>
      </c>
      <c r="BW122" s="838"/>
      <c r="BX122" s="838"/>
      <c r="BY122" s="838"/>
      <c r="BZ122" s="838"/>
      <c r="CA122" s="838">
        <v>6122752</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v>29283</v>
      </c>
      <c r="DH124" s="715"/>
      <c r="DI124" s="715"/>
      <c r="DJ124" s="715"/>
      <c r="DK124" s="716"/>
      <c r="DL124" s="717">
        <v>28408</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448</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v>8000</v>
      </c>
      <c r="AB128" s="722"/>
      <c r="AC128" s="722"/>
      <c r="AD128" s="722"/>
      <c r="AE128" s="723"/>
      <c r="AF128" s="724">
        <v>8000</v>
      </c>
      <c r="AG128" s="722"/>
      <c r="AH128" s="722"/>
      <c r="AI128" s="722"/>
      <c r="AJ128" s="723"/>
      <c r="AK128" s="724">
        <v>4000</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2058595</v>
      </c>
      <c r="AB129" s="782"/>
      <c r="AC129" s="782"/>
      <c r="AD129" s="782"/>
      <c r="AE129" s="783"/>
      <c r="AF129" s="784">
        <v>2110400</v>
      </c>
      <c r="AG129" s="782"/>
      <c r="AH129" s="782"/>
      <c r="AI129" s="782"/>
      <c r="AJ129" s="783"/>
      <c r="AK129" s="784">
        <v>2081345</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7.2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297336</v>
      </c>
      <c r="AB130" s="782"/>
      <c r="AC130" s="782"/>
      <c r="AD130" s="782"/>
      <c r="AE130" s="783"/>
      <c r="AF130" s="784">
        <v>284227</v>
      </c>
      <c r="AG130" s="782"/>
      <c r="AH130" s="782"/>
      <c r="AI130" s="782"/>
      <c r="AJ130" s="783"/>
      <c r="AK130" s="784">
        <v>279454</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1761259</v>
      </c>
      <c r="AB131" s="715"/>
      <c r="AC131" s="715"/>
      <c r="AD131" s="715"/>
      <c r="AE131" s="716"/>
      <c r="AF131" s="717">
        <v>1826173</v>
      </c>
      <c r="AG131" s="715"/>
      <c r="AH131" s="715"/>
      <c r="AI131" s="715"/>
      <c r="AJ131" s="716"/>
      <c r="AK131" s="717">
        <v>1801891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8.2230381789999996</v>
      </c>
      <c r="AB132" s="738"/>
      <c r="AC132" s="738"/>
      <c r="AD132" s="738"/>
      <c r="AE132" s="739"/>
      <c r="AF132" s="740">
        <v>7.1531010479999999</v>
      </c>
      <c r="AG132" s="738"/>
      <c r="AH132" s="738"/>
      <c r="AI132" s="738"/>
      <c r="AJ132" s="739"/>
      <c r="AK132" s="740">
        <v>6.5212046680000002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8.9</v>
      </c>
      <c r="AB133" s="747"/>
      <c r="AC133" s="747"/>
      <c r="AD133" s="747"/>
      <c r="AE133" s="748"/>
      <c r="AF133" s="746">
        <v>8</v>
      </c>
      <c r="AG133" s="747"/>
      <c r="AH133" s="747"/>
      <c r="AI133" s="747"/>
      <c r="AJ133" s="748"/>
      <c r="AK133" s="746">
        <v>7.2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6" zoomScaleNormal="85" zoomScaleSheetLayoutView="55" workbookViewId="0">
      <selection activeCell="AC75" sqref="AC7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4"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election activeCell="L37" sqref="L37"/>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31" t="s">
        <v>469</v>
      </c>
      <c r="H9" s="1132"/>
      <c r="I9" s="1132"/>
      <c r="J9" s="1133"/>
      <c r="K9" s="263">
        <v>435980</v>
      </c>
      <c r="L9" s="264">
        <v>141690</v>
      </c>
      <c r="M9" s="265">
        <v>192357</v>
      </c>
      <c r="N9" s="266">
        <v>-26.3</v>
      </c>
    </row>
    <row r="10" spans="1:16">
      <c r="A10" s="248"/>
      <c r="B10" s="244"/>
      <c r="C10" s="244"/>
      <c r="D10" s="244"/>
      <c r="E10" s="244"/>
      <c r="F10" s="244"/>
      <c r="G10" s="1131" t="s">
        <v>470</v>
      </c>
      <c r="H10" s="1132"/>
      <c r="I10" s="1132"/>
      <c r="J10" s="1133"/>
      <c r="K10" s="267">
        <v>103785</v>
      </c>
      <c r="L10" s="268">
        <v>33729</v>
      </c>
      <c r="M10" s="269">
        <v>21870</v>
      </c>
      <c r="N10" s="270">
        <v>54.2</v>
      </c>
    </row>
    <row r="11" spans="1:16" ht="13.5" customHeight="1">
      <c r="A11" s="248"/>
      <c r="B11" s="244"/>
      <c r="C11" s="244"/>
      <c r="D11" s="244"/>
      <c r="E11" s="244"/>
      <c r="F11" s="244"/>
      <c r="G11" s="1131" t="s">
        <v>471</v>
      </c>
      <c r="H11" s="1132"/>
      <c r="I11" s="1132"/>
      <c r="J11" s="1133"/>
      <c r="K11" s="267">
        <v>7272</v>
      </c>
      <c r="L11" s="268">
        <v>2363</v>
      </c>
      <c r="M11" s="269">
        <v>24716</v>
      </c>
      <c r="N11" s="270">
        <v>-90.4</v>
      </c>
    </row>
    <row r="12" spans="1:16" ht="13.5" customHeight="1">
      <c r="A12" s="248"/>
      <c r="B12" s="244"/>
      <c r="C12" s="244"/>
      <c r="D12" s="244"/>
      <c r="E12" s="244"/>
      <c r="F12" s="244"/>
      <c r="G12" s="1131" t="s">
        <v>472</v>
      </c>
      <c r="H12" s="1132"/>
      <c r="I12" s="1132"/>
      <c r="J12" s="1133"/>
      <c r="K12" s="267" t="s">
        <v>473</v>
      </c>
      <c r="L12" s="268" t="s">
        <v>473</v>
      </c>
      <c r="M12" s="269">
        <v>2820</v>
      </c>
      <c r="N12" s="270" t="s">
        <v>473</v>
      </c>
    </row>
    <row r="13" spans="1:16" ht="13.5" customHeight="1">
      <c r="A13" s="248"/>
      <c r="B13" s="244"/>
      <c r="C13" s="244"/>
      <c r="D13" s="244"/>
      <c r="E13" s="244"/>
      <c r="F13" s="244"/>
      <c r="G13" s="1131" t="s">
        <v>474</v>
      </c>
      <c r="H13" s="1132"/>
      <c r="I13" s="1132"/>
      <c r="J13" s="1133"/>
      <c r="K13" s="267" t="s">
        <v>473</v>
      </c>
      <c r="L13" s="268" t="s">
        <v>473</v>
      </c>
      <c r="M13" s="269" t="s">
        <v>473</v>
      </c>
      <c r="N13" s="270" t="s">
        <v>473</v>
      </c>
    </row>
    <row r="14" spans="1:16" ht="13.5" customHeight="1">
      <c r="A14" s="248"/>
      <c r="B14" s="244"/>
      <c r="C14" s="244"/>
      <c r="D14" s="244"/>
      <c r="E14" s="244"/>
      <c r="F14" s="244"/>
      <c r="G14" s="1131" t="s">
        <v>475</v>
      </c>
      <c r="H14" s="1132"/>
      <c r="I14" s="1132"/>
      <c r="J14" s="1133"/>
      <c r="K14" s="267">
        <v>4487</v>
      </c>
      <c r="L14" s="268">
        <v>1458</v>
      </c>
      <c r="M14" s="269">
        <v>8559</v>
      </c>
      <c r="N14" s="270">
        <v>-83</v>
      </c>
    </row>
    <row r="15" spans="1:16" ht="13.5" customHeight="1">
      <c r="A15" s="248"/>
      <c r="B15" s="244"/>
      <c r="C15" s="244"/>
      <c r="D15" s="244"/>
      <c r="E15" s="244"/>
      <c r="F15" s="244"/>
      <c r="G15" s="1131" t="s">
        <v>476</v>
      </c>
      <c r="H15" s="1132"/>
      <c r="I15" s="1132"/>
      <c r="J15" s="1133"/>
      <c r="K15" s="267">
        <v>16419</v>
      </c>
      <c r="L15" s="268">
        <v>5336</v>
      </c>
      <c r="M15" s="269">
        <v>4371</v>
      </c>
      <c r="N15" s="270">
        <v>22.1</v>
      </c>
    </row>
    <row r="16" spans="1:16">
      <c r="A16" s="248"/>
      <c r="B16" s="244"/>
      <c r="C16" s="244"/>
      <c r="D16" s="244"/>
      <c r="E16" s="244"/>
      <c r="F16" s="244"/>
      <c r="G16" s="1134" t="s">
        <v>477</v>
      </c>
      <c r="H16" s="1135"/>
      <c r="I16" s="1135"/>
      <c r="J16" s="1136"/>
      <c r="K16" s="268">
        <v>-48154</v>
      </c>
      <c r="L16" s="268">
        <v>-15650</v>
      </c>
      <c r="M16" s="269">
        <v>-21822</v>
      </c>
      <c r="N16" s="270">
        <v>-28.3</v>
      </c>
    </row>
    <row r="17" spans="1:16">
      <c r="A17" s="248"/>
      <c r="B17" s="244"/>
      <c r="C17" s="244"/>
      <c r="D17" s="244"/>
      <c r="E17" s="244"/>
      <c r="F17" s="244"/>
      <c r="G17" s="1134" t="s">
        <v>170</v>
      </c>
      <c r="H17" s="1135"/>
      <c r="I17" s="1135"/>
      <c r="J17" s="1136"/>
      <c r="K17" s="268">
        <v>519789</v>
      </c>
      <c r="L17" s="268">
        <v>168927</v>
      </c>
      <c r="M17" s="269">
        <v>232872</v>
      </c>
      <c r="N17" s="270">
        <v>-27.5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28" t="s">
        <v>482</v>
      </c>
      <c r="H21" s="1129"/>
      <c r="I21" s="1129"/>
      <c r="J21" s="1130"/>
      <c r="K21" s="280">
        <v>15.92</v>
      </c>
      <c r="L21" s="281">
        <v>21.42</v>
      </c>
      <c r="M21" s="282">
        <v>-5.5</v>
      </c>
      <c r="N21" s="249"/>
      <c r="O21" s="283"/>
      <c r="P21" s="279"/>
    </row>
    <row r="22" spans="1:16" s="284" customFormat="1">
      <c r="A22" s="279"/>
      <c r="B22" s="249"/>
      <c r="C22" s="249"/>
      <c r="D22" s="249"/>
      <c r="E22" s="249"/>
      <c r="F22" s="249"/>
      <c r="G22" s="1128" t="s">
        <v>483</v>
      </c>
      <c r="H22" s="1129"/>
      <c r="I22" s="1129"/>
      <c r="J22" s="1130"/>
      <c r="K22" s="285">
        <v>93.4</v>
      </c>
      <c r="L22" s="286">
        <v>93.4</v>
      </c>
      <c r="M22" s="287">
        <v>0</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19" t="s">
        <v>487</v>
      </c>
      <c r="H32" s="1120"/>
      <c r="I32" s="1120"/>
      <c r="J32" s="1121"/>
      <c r="K32" s="294">
        <v>384429</v>
      </c>
      <c r="L32" s="294">
        <v>124936</v>
      </c>
      <c r="M32" s="295">
        <v>135669</v>
      </c>
      <c r="N32" s="296">
        <v>-7.9</v>
      </c>
    </row>
    <row r="33" spans="1:16" ht="13.5" customHeight="1">
      <c r="A33" s="248"/>
      <c r="B33" s="244"/>
      <c r="C33" s="244"/>
      <c r="D33" s="244"/>
      <c r="E33" s="244"/>
      <c r="F33" s="244"/>
      <c r="G33" s="1119" t="s">
        <v>488</v>
      </c>
      <c r="H33" s="1120"/>
      <c r="I33" s="1120"/>
      <c r="J33" s="1121"/>
      <c r="K33" s="294" t="s">
        <v>473</v>
      </c>
      <c r="L33" s="294" t="s">
        <v>473</v>
      </c>
      <c r="M33" s="295" t="s">
        <v>473</v>
      </c>
      <c r="N33" s="296" t="s">
        <v>473</v>
      </c>
    </row>
    <row r="34" spans="1:16" ht="27" customHeight="1">
      <c r="A34" s="248"/>
      <c r="B34" s="244"/>
      <c r="C34" s="244"/>
      <c r="D34" s="244"/>
      <c r="E34" s="244"/>
      <c r="F34" s="244"/>
      <c r="G34" s="1119" t="s">
        <v>489</v>
      </c>
      <c r="H34" s="1120"/>
      <c r="I34" s="1120"/>
      <c r="J34" s="1121"/>
      <c r="K34" s="294" t="s">
        <v>473</v>
      </c>
      <c r="L34" s="294" t="s">
        <v>473</v>
      </c>
      <c r="M34" s="295">
        <v>40</v>
      </c>
      <c r="N34" s="296" t="s">
        <v>473</v>
      </c>
    </row>
    <row r="35" spans="1:16" ht="27" customHeight="1">
      <c r="A35" s="248"/>
      <c r="B35" s="244"/>
      <c r="C35" s="244"/>
      <c r="D35" s="244"/>
      <c r="E35" s="244"/>
      <c r="F35" s="244"/>
      <c r="G35" s="1119" t="s">
        <v>490</v>
      </c>
      <c r="H35" s="1120"/>
      <c r="I35" s="1120"/>
      <c r="J35" s="1121"/>
      <c r="K35" s="294">
        <v>3446</v>
      </c>
      <c r="L35" s="294">
        <v>1120</v>
      </c>
      <c r="M35" s="295">
        <v>30817</v>
      </c>
      <c r="N35" s="296">
        <v>-96.4</v>
      </c>
    </row>
    <row r="36" spans="1:16" ht="27" customHeight="1">
      <c r="A36" s="248"/>
      <c r="B36" s="244"/>
      <c r="C36" s="244"/>
      <c r="D36" s="244"/>
      <c r="E36" s="244"/>
      <c r="F36" s="244"/>
      <c r="G36" s="1119" t="s">
        <v>491</v>
      </c>
      <c r="H36" s="1120"/>
      <c r="I36" s="1120"/>
      <c r="J36" s="1121"/>
      <c r="K36" s="294">
        <v>13084</v>
      </c>
      <c r="L36" s="294">
        <v>4252</v>
      </c>
      <c r="M36" s="295">
        <v>6361</v>
      </c>
      <c r="N36" s="296">
        <v>-33.200000000000003</v>
      </c>
    </row>
    <row r="37" spans="1:16" ht="13.5" customHeight="1">
      <c r="A37" s="248"/>
      <c r="B37" s="244"/>
      <c r="C37" s="244"/>
      <c r="D37" s="244"/>
      <c r="E37" s="244"/>
      <c r="F37" s="244"/>
      <c r="G37" s="1119" t="s">
        <v>492</v>
      </c>
      <c r="H37" s="1120"/>
      <c r="I37" s="1120"/>
      <c r="J37" s="1121"/>
      <c r="K37" s="294" t="s">
        <v>473</v>
      </c>
      <c r="L37" s="294" t="s">
        <v>473</v>
      </c>
      <c r="M37" s="295">
        <v>2179</v>
      </c>
      <c r="N37" s="296" t="s">
        <v>473</v>
      </c>
    </row>
    <row r="38" spans="1:16" ht="27" customHeight="1">
      <c r="A38" s="248"/>
      <c r="B38" s="244"/>
      <c r="C38" s="244"/>
      <c r="D38" s="244"/>
      <c r="E38" s="244"/>
      <c r="F38" s="244"/>
      <c r="G38" s="1122" t="s">
        <v>493</v>
      </c>
      <c r="H38" s="1123"/>
      <c r="I38" s="1123"/>
      <c r="J38" s="1124"/>
      <c r="K38" s="297" t="s">
        <v>473</v>
      </c>
      <c r="L38" s="297" t="s">
        <v>473</v>
      </c>
      <c r="M38" s="298">
        <v>59</v>
      </c>
      <c r="N38" s="299" t="s">
        <v>473</v>
      </c>
      <c r="O38" s="293"/>
    </row>
    <row r="39" spans="1:16">
      <c r="A39" s="248"/>
      <c r="B39" s="244"/>
      <c r="C39" s="244"/>
      <c r="D39" s="244"/>
      <c r="E39" s="244"/>
      <c r="F39" s="244"/>
      <c r="G39" s="1122" t="s">
        <v>494</v>
      </c>
      <c r="H39" s="1123"/>
      <c r="I39" s="1123"/>
      <c r="J39" s="1124"/>
      <c r="K39" s="300">
        <v>-4000</v>
      </c>
      <c r="L39" s="300">
        <v>-1300</v>
      </c>
      <c r="M39" s="301">
        <v>-9358</v>
      </c>
      <c r="N39" s="302">
        <v>-86.1</v>
      </c>
      <c r="O39" s="293"/>
    </row>
    <row r="40" spans="1:16" ht="27" customHeight="1">
      <c r="A40" s="248"/>
      <c r="B40" s="244"/>
      <c r="C40" s="244"/>
      <c r="D40" s="244"/>
      <c r="E40" s="244"/>
      <c r="F40" s="244"/>
      <c r="G40" s="1119" t="s">
        <v>495</v>
      </c>
      <c r="H40" s="1120"/>
      <c r="I40" s="1120"/>
      <c r="J40" s="1121"/>
      <c r="K40" s="300">
        <v>-279454</v>
      </c>
      <c r="L40" s="300">
        <v>-90820</v>
      </c>
      <c r="M40" s="301">
        <v>-120971</v>
      </c>
      <c r="N40" s="302">
        <v>-24.9</v>
      </c>
      <c r="O40" s="293"/>
    </row>
    <row r="41" spans="1:16">
      <c r="A41" s="248"/>
      <c r="B41" s="244"/>
      <c r="C41" s="244"/>
      <c r="D41" s="244"/>
      <c r="E41" s="244"/>
      <c r="F41" s="244"/>
      <c r="G41" s="1125" t="s">
        <v>280</v>
      </c>
      <c r="H41" s="1126"/>
      <c r="I41" s="1126"/>
      <c r="J41" s="1127"/>
      <c r="K41" s="294">
        <v>117505</v>
      </c>
      <c r="L41" s="300">
        <v>38188</v>
      </c>
      <c r="M41" s="301">
        <v>44795</v>
      </c>
      <c r="N41" s="302">
        <v>-14.7</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2" t="s">
        <v>464</v>
      </c>
      <c r="J49" s="1114" t="s">
        <v>499</v>
      </c>
      <c r="K49" s="1115"/>
      <c r="L49" s="1115"/>
      <c r="M49" s="1115"/>
      <c r="N49" s="1116"/>
    </row>
    <row r="50" spans="1:14">
      <c r="A50" s="248"/>
      <c r="B50" s="244"/>
      <c r="C50" s="244"/>
      <c r="D50" s="244"/>
      <c r="E50" s="244"/>
      <c r="F50" s="244"/>
      <c r="G50" s="312"/>
      <c r="H50" s="313"/>
      <c r="I50" s="1113"/>
      <c r="J50" s="314" t="s">
        <v>500</v>
      </c>
      <c r="K50" s="315" t="s">
        <v>501</v>
      </c>
      <c r="L50" s="316" t="s">
        <v>502</v>
      </c>
      <c r="M50" s="317" t="s">
        <v>503</v>
      </c>
      <c r="N50" s="318" t="s">
        <v>504</v>
      </c>
    </row>
    <row r="51" spans="1:14">
      <c r="A51" s="248"/>
      <c r="B51" s="244"/>
      <c r="C51" s="244"/>
      <c r="D51" s="244"/>
      <c r="E51" s="244"/>
      <c r="F51" s="244"/>
      <c r="G51" s="310" t="s">
        <v>505</v>
      </c>
      <c r="H51" s="311"/>
      <c r="I51" s="319">
        <v>816500</v>
      </c>
      <c r="J51" s="320">
        <v>247574</v>
      </c>
      <c r="K51" s="321">
        <v>86.7</v>
      </c>
      <c r="L51" s="322">
        <v>291917</v>
      </c>
      <c r="M51" s="323">
        <v>64.900000000000006</v>
      </c>
      <c r="N51" s="324">
        <v>21.8</v>
      </c>
    </row>
    <row r="52" spans="1:14">
      <c r="A52" s="248"/>
      <c r="B52" s="244"/>
      <c r="C52" s="244"/>
      <c r="D52" s="244"/>
      <c r="E52" s="244"/>
      <c r="F52" s="244"/>
      <c r="G52" s="325"/>
      <c r="H52" s="326" t="s">
        <v>506</v>
      </c>
      <c r="I52" s="327">
        <v>668788</v>
      </c>
      <c r="J52" s="328">
        <v>202786</v>
      </c>
      <c r="K52" s="329">
        <v>153.19999999999999</v>
      </c>
      <c r="L52" s="330">
        <v>163714</v>
      </c>
      <c r="M52" s="331">
        <v>62.4</v>
      </c>
      <c r="N52" s="332">
        <v>90.8</v>
      </c>
    </row>
    <row r="53" spans="1:14">
      <c r="A53" s="248"/>
      <c r="B53" s="244"/>
      <c r="C53" s="244"/>
      <c r="D53" s="244"/>
      <c r="E53" s="244"/>
      <c r="F53" s="244"/>
      <c r="G53" s="310" t="s">
        <v>507</v>
      </c>
      <c r="H53" s="311"/>
      <c r="I53" s="319">
        <v>645914</v>
      </c>
      <c r="J53" s="320">
        <v>199603</v>
      </c>
      <c r="K53" s="321">
        <v>-19.399999999999999</v>
      </c>
      <c r="L53" s="322">
        <v>325581</v>
      </c>
      <c r="M53" s="323">
        <v>11.5</v>
      </c>
      <c r="N53" s="324">
        <v>-30.9</v>
      </c>
    </row>
    <row r="54" spans="1:14">
      <c r="A54" s="248"/>
      <c r="B54" s="244"/>
      <c r="C54" s="244"/>
      <c r="D54" s="244"/>
      <c r="E54" s="244"/>
      <c r="F54" s="244"/>
      <c r="G54" s="325"/>
      <c r="H54" s="326" t="s">
        <v>506</v>
      </c>
      <c r="I54" s="327">
        <v>558650</v>
      </c>
      <c r="J54" s="328">
        <v>172636</v>
      </c>
      <c r="K54" s="329">
        <v>-14.9</v>
      </c>
      <c r="L54" s="330">
        <v>165116</v>
      </c>
      <c r="M54" s="331">
        <v>0.9</v>
      </c>
      <c r="N54" s="332">
        <v>-15.8</v>
      </c>
    </row>
    <row r="55" spans="1:14">
      <c r="A55" s="248"/>
      <c r="B55" s="244"/>
      <c r="C55" s="244"/>
      <c r="D55" s="244"/>
      <c r="E55" s="244"/>
      <c r="F55" s="244"/>
      <c r="G55" s="310" t="s">
        <v>508</v>
      </c>
      <c r="H55" s="311"/>
      <c r="I55" s="319">
        <v>349241</v>
      </c>
      <c r="J55" s="320">
        <v>110449</v>
      </c>
      <c r="K55" s="321">
        <v>-44.7</v>
      </c>
      <c r="L55" s="322">
        <v>203567</v>
      </c>
      <c r="M55" s="323">
        <v>-37.5</v>
      </c>
      <c r="N55" s="324">
        <v>-7.2</v>
      </c>
    </row>
    <row r="56" spans="1:14">
      <c r="A56" s="248"/>
      <c r="B56" s="244"/>
      <c r="C56" s="244"/>
      <c r="D56" s="244"/>
      <c r="E56" s="244"/>
      <c r="F56" s="244"/>
      <c r="G56" s="325"/>
      <c r="H56" s="326" t="s">
        <v>506</v>
      </c>
      <c r="I56" s="327">
        <v>257528</v>
      </c>
      <c r="J56" s="328">
        <v>81445</v>
      </c>
      <c r="K56" s="329">
        <v>-52.8</v>
      </c>
      <c r="L56" s="330">
        <v>121137</v>
      </c>
      <c r="M56" s="331">
        <v>-26.6</v>
      </c>
      <c r="N56" s="332">
        <v>-26.2</v>
      </c>
    </row>
    <row r="57" spans="1:14">
      <c r="A57" s="248"/>
      <c r="B57" s="244"/>
      <c r="C57" s="244"/>
      <c r="D57" s="244"/>
      <c r="E57" s="244"/>
      <c r="F57" s="244"/>
      <c r="G57" s="310" t="s">
        <v>509</v>
      </c>
      <c r="H57" s="311"/>
      <c r="I57" s="319">
        <v>341937</v>
      </c>
      <c r="J57" s="320">
        <v>109140</v>
      </c>
      <c r="K57" s="321">
        <v>-1.2</v>
      </c>
      <c r="L57" s="322">
        <v>185018</v>
      </c>
      <c r="M57" s="323">
        <v>-9.1</v>
      </c>
      <c r="N57" s="324">
        <v>7.9</v>
      </c>
    </row>
    <row r="58" spans="1:14">
      <c r="A58" s="248"/>
      <c r="B58" s="244"/>
      <c r="C58" s="244"/>
      <c r="D58" s="244"/>
      <c r="E58" s="244"/>
      <c r="F58" s="244"/>
      <c r="G58" s="325"/>
      <c r="H58" s="326" t="s">
        <v>506</v>
      </c>
      <c r="I58" s="327">
        <v>256347</v>
      </c>
      <c r="J58" s="328">
        <v>81822</v>
      </c>
      <c r="K58" s="329">
        <v>0.5</v>
      </c>
      <c r="L58" s="330">
        <v>95064</v>
      </c>
      <c r="M58" s="331">
        <v>-21.5</v>
      </c>
      <c r="N58" s="332">
        <v>22</v>
      </c>
    </row>
    <row r="59" spans="1:14">
      <c r="A59" s="248"/>
      <c r="B59" s="244"/>
      <c r="C59" s="244"/>
      <c r="D59" s="244"/>
      <c r="E59" s="244"/>
      <c r="F59" s="244"/>
      <c r="G59" s="310" t="s">
        <v>510</v>
      </c>
      <c r="H59" s="311"/>
      <c r="I59" s="319">
        <v>846658</v>
      </c>
      <c r="J59" s="320">
        <v>275157</v>
      </c>
      <c r="K59" s="321">
        <v>152.1</v>
      </c>
      <c r="L59" s="322">
        <v>238802</v>
      </c>
      <c r="M59" s="323">
        <v>29.1</v>
      </c>
      <c r="N59" s="324">
        <v>123</v>
      </c>
    </row>
    <row r="60" spans="1:14">
      <c r="A60" s="248"/>
      <c r="B60" s="244"/>
      <c r="C60" s="244"/>
      <c r="D60" s="244"/>
      <c r="E60" s="244"/>
      <c r="F60" s="244"/>
      <c r="G60" s="325"/>
      <c r="H60" s="326" t="s">
        <v>506</v>
      </c>
      <c r="I60" s="333">
        <v>440463</v>
      </c>
      <c r="J60" s="328">
        <v>143147</v>
      </c>
      <c r="K60" s="329">
        <v>74.900000000000006</v>
      </c>
      <c r="L60" s="330">
        <v>128562</v>
      </c>
      <c r="M60" s="331">
        <v>35.200000000000003</v>
      </c>
      <c r="N60" s="332">
        <v>39.700000000000003</v>
      </c>
    </row>
    <row r="61" spans="1:14">
      <c r="A61" s="248"/>
      <c r="B61" s="244"/>
      <c r="C61" s="244"/>
      <c r="D61" s="244"/>
      <c r="E61" s="244"/>
      <c r="F61" s="244"/>
      <c r="G61" s="310" t="s">
        <v>511</v>
      </c>
      <c r="H61" s="334"/>
      <c r="I61" s="335">
        <v>600050</v>
      </c>
      <c r="J61" s="336">
        <v>188385</v>
      </c>
      <c r="K61" s="337">
        <v>34.700000000000003</v>
      </c>
      <c r="L61" s="338">
        <v>248977</v>
      </c>
      <c r="M61" s="339">
        <v>11.8</v>
      </c>
      <c r="N61" s="324">
        <v>22.9</v>
      </c>
    </row>
    <row r="62" spans="1:14">
      <c r="A62" s="248"/>
      <c r="B62" s="244"/>
      <c r="C62" s="244"/>
      <c r="D62" s="244"/>
      <c r="E62" s="244"/>
      <c r="F62" s="244"/>
      <c r="G62" s="325"/>
      <c r="H62" s="326" t="s">
        <v>506</v>
      </c>
      <c r="I62" s="327">
        <v>436355</v>
      </c>
      <c r="J62" s="328">
        <v>136367</v>
      </c>
      <c r="K62" s="329">
        <v>32.200000000000003</v>
      </c>
      <c r="L62" s="330">
        <v>134719</v>
      </c>
      <c r="M62" s="331">
        <v>10.1</v>
      </c>
      <c r="N62" s="332">
        <v>22.1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SheetLayoutView="100" workbookViewId="0">
      <selection activeCell="I49" sqref="I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50.42</v>
      </c>
      <c r="G47" s="12">
        <v>62.41</v>
      </c>
      <c r="H47" s="12">
        <v>60.29</v>
      </c>
      <c r="I47" s="12">
        <v>58.9</v>
      </c>
      <c r="J47" s="13">
        <v>67.89</v>
      </c>
    </row>
    <row r="48" spans="2:10" ht="57.75" customHeight="1">
      <c r="B48" s="14"/>
      <c r="C48" s="1139" t="s">
        <v>4</v>
      </c>
      <c r="D48" s="1139"/>
      <c r="E48" s="1140"/>
      <c r="F48" s="15">
        <v>12.92</v>
      </c>
      <c r="G48" s="16">
        <v>17.88</v>
      </c>
      <c r="H48" s="16">
        <v>34.86</v>
      </c>
      <c r="I48" s="16">
        <v>34.01</v>
      </c>
      <c r="J48" s="17">
        <v>18.77</v>
      </c>
    </row>
    <row r="49" spans="2:10" ht="57.75" customHeight="1" thickBot="1">
      <c r="B49" s="18"/>
      <c r="C49" s="1141" t="s">
        <v>5</v>
      </c>
      <c r="D49" s="1141"/>
      <c r="E49" s="1142"/>
      <c r="F49" s="19">
        <v>5.47</v>
      </c>
      <c r="G49" s="20">
        <v>19.61</v>
      </c>
      <c r="H49" s="20">
        <v>11.45</v>
      </c>
      <c r="I49" s="20">
        <v>0.09</v>
      </c>
      <c r="J49" s="21" t="s">
        <v>518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SheetLayoutView="100" workbookViewId="0">
      <selection activeCell="K32" sqref="K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519</v>
      </c>
      <c r="D34" s="1149"/>
      <c r="E34" s="1150"/>
      <c r="F34" s="32">
        <v>12.61</v>
      </c>
      <c r="G34" s="33">
        <v>17.77</v>
      </c>
      <c r="H34" s="33">
        <v>34.43</v>
      </c>
      <c r="I34" s="33">
        <v>33.67</v>
      </c>
      <c r="J34" s="34">
        <v>18.63</v>
      </c>
      <c r="K34" s="22"/>
      <c r="L34" s="22"/>
      <c r="M34" s="22"/>
      <c r="N34" s="22"/>
      <c r="O34" s="22"/>
      <c r="P34" s="22"/>
    </row>
    <row r="35" spans="1:16" ht="39" customHeight="1">
      <c r="A35" s="22"/>
      <c r="B35" s="35"/>
      <c r="C35" s="1143" t="s">
        <v>520</v>
      </c>
      <c r="D35" s="1144"/>
      <c r="E35" s="1145"/>
      <c r="F35" s="36" t="s">
        <v>473</v>
      </c>
      <c r="G35" s="37" t="s">
        <v>473</v>
      </c>
      <c r="H35" s="37" t="s">
        <v>473</v>
      </c>
      <c r="I35" s="37" t="s">
        <v>473</v>
      </c>
      <c r="J35" s="38">
        <v>0.77</v>
      </c>
      <c r="K35" s="22"/>
      <c r="L35" s="22"/>
      <c r="M35" s="22"/>
      <c r="N35" s="22"/>
      <c r="O35" s="22"/>
      <c r="P35" s="22"/>
    </row>
    <row r="36" spans="1:16" ht="39" customHeight="1">
      <c r="A36" s="22"/>
      <c r="B36" s="35"/>
      <c r="C36" s="1143" t="s">
        <v>521</v>
      </c>
      <c r="D36" s="1144"/>
      <c r="E36" s="1145"/>
      <c r="F36" s="36">
        <v>1.82</v>
      </c>
      <c r="G36" s="37">
        <v>0.92</v>
      </c>
      <c r="H36" s="37">
        <v>0.1</v>
      </c>
      <c r="I36" s="37">
        <v>0.44</v>
      </c>
      <c r="J36" s="38">
        <v>0.5</v>
      </c>
      <c r="K36" s="22"/>
      <c r="L36" s="22"/>
      <c r="M36" s="22"/>
      <c r="N36" s="22"/>
      <c r="O36" s="22"/>
      <c r="P36" s="22"/>
    </row>
    <row r="37" spans="1:16" ht="39" customHeight="1">
      <c r="A37" s="22"/>
      <c r="B37" s="35"/>
      <c r="C37" s="1143" t="s">
        <v>522</v>
      </c>
      <c r="D37" s="1144"/>
      <c r="E37" s="1145"/>
      <c r="F37" s="36">
        <v>0.3</v>
      </c>
      <c r="G37" s="37">
        <v>0.11</v>
      </c>
      <c r="H37" s="37">
        <v>0.43</v>
      </c>
      <c r="I37" s="37">
        <v>0.35</v>
      </c>
      <c r="J37" s="38">
        <v>0.27</v>
      </c>
      <c r="K37" s="22"/>
      <c r="L37" s="22"/>
      <c r="M37" s="22"/>
      <c r="N37" s="22"/>
      <c r="O37" s="22"/>
      <c r="P37" s="22"/>
    </row>
    <row r="38" spans="1:16" ht="39" customHeight="1">
      <c r="A38" s="22"/>
      <c r="B38" s="35"/>
      <c r="C38" s="1143" t="s">
        <v>523</v>
      </c>
      <c r="D38" s="1144"/>
      <c r="E38" s="1145"/>
      <c r="F38" s="36">
        <v>0.81</v>
      </c>
      <c r="G38" s="37">
        <v>0.59</v>
      </c>
      <c r="H38" s="37">
        <v>0.02</v>
      </c>
      <c r="I38" s="37">
        <v>0.06</v>
      </c>
      <c r="J38" s="38">
        <v>0.12</v>
      </c>
      <c r="K38" s="22"/>
      <c r="L38" s="22"/>
      <c r="M38" s="22"/>
      <c r="N38" s="22"/>
      <c r="O38" s="22"/>
      <c r="P38" s="22"/>
    </row>
    <row r="39" spans="1:16" ht="39" customHeight="1">
      <c r="A39" s="22"/>
      <c r="B39" s="35"/>
      <c r="C39" s="1143" t="s">
        <v>524</v>
      </c>
      <c r="D39" s="1144"/>
      <c r="E39" s="1145"/>
      <c r="F39" s="36">
        <v>0.41</v>
      </c>
      <c r="G39" s="37">
        <v>0.55000000000000004</v>
      </c>
      <c r="H39" s="37">
        <v>0.14000000000000001</v>
      </c>
      <c r="I39" s="37">
        <v>0.19</v>
      </c>
      <c r="J39" s="38">
        <v>0.05</v>
      </c>
      <c r="K39" s="22"/>
      <c r="L39" s="22"/>
      <c r="M39" s="22"/>
      <c r="N39" s="22"/>
      <c r="O39" s="22"/>
      <c r="P39" s="22"/>
    </row>
    <row r="40" spans="1:16" ht="39" customHeight="1">
      <c r="A40" s="22"/>
      <c r="B40" s="35"/>
      <c r="C40" s="1143" t="s">
        <v>525</v>
      </c>
      <c r="D40" s="1144"/>
      <c r="E40" s="1145"/>
      <c r="F40" s="36">
        <v>0.06</v>
      </c>
      <c r="G40" s="37">
        <v>0.03</v>
      </c>
      <c r="H40" s="37">
        <v>0.03</v>
      </c>
      <c r="I40" s="37">
        <v>0.02</v>
      </c>
      <c r="J40" s="38">
        <v>0.03</v>
      </c>
      <c r="K40" s="22"/>
      <c r="L40" s="22"/>
      <c r="M40" s="22"/>
      <c r="N40" s="22"/>
      <c r="O40" s="22"/>
      <c r="P40" s="22"/>
    </row>
    <row r="41" spans="1:16" ht="39" customHeight="1">
      <c r="A41" s="22"/>
      <c r="B41" s="35"/>
      <c r="C41" s="1143" t="s">
        <v>526</v>
      </c>
      <c r="D41" s="1144"/>
      <c r="E41" s="1145"/>
      <c r="F41" s="36">
        <v>0.55000000000000004</v>
      </c>
      <c r="G41" s="37">
        <v>0.01</v>
      </c>
      <c r="H41" s="37">
        <v>0.02</v>
      </c>
      <c r="I41" s="37">
        <v>0.01</v>
      </c>
      <c r="J41" s="38">
        <v>0.02</v>
      </c>
      <c r="K41" s="22"/>
      <c r="L41" s="22"/>
      <c r="M41" s="22"/>
      <c r="N41" s="22"/>
      <c r="O41" s="22"/>
      <c r="P41" s="22"/>
    </row>
    <row r="42" spans="1:16" ht="39" customHeight="1">
      <c r="A42" s="22"/>
      <c r="B42" s="39"/>
      <c r="C42" s="1143" t="s">
        <v>527</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528</v>
      </c>
      <c r="D43" s="1147"/>
      <c r="E43" s="1148"/>
      <c r="F43" s="41">
        <v>0.23</v>
      </c>
      <c r="G43" s="42">
        <v>0.28999999999999998</v>
      </c>
      <c r="H43" s="42">
        <v>0.16</v>
      </c>
      <c r="I43" s="42">
        <v>0.2</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9" zoomScaleSheetLayoutView="55" workbookViewId="0">
      <selection activeCell="N43" sqref="N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492</v>
      </c>
      <c r="L45" s="60">
        <v>473</v>
      </c>
      <c r="M45" s="60">
        <v>433</v>
      </c>
      <c r="N45" s="60">
        <v>404</v>
      </c>
      <c r="O45" s="61">
        <v>384</v>
      </c>
      <c r="P45" s="48"/>
      <c r="Q45" s="48"/>
      <c r="R45" s="48"/>
      <c r="S45" s="48"/>
      <c r="T45" s="48"/>
      <c r="U45" s="48"/>
    </row>
    <row r="46" spans="1:21" ht="30.75" customHeight="1">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14</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15</v>
      </c>
      <c r="F48" s="1153"/>
      <c r="G48" s="1153"/>
      <c r="H48" s="1153"/>
      <c r="I48" s="1153"/>
      <c r="J48" s="1154"/>
      <c r="K48" s="63">
        <v>5</v>
      </c>
      <c r="L48" s="64">
        <v>6</v>
      </c>
      <c r="M48" s="64">
        <v>5</v>
      </c>
      <c r="N48" s="64">
        <v>6</v>
      </c>
      <c r="O48" s="65">
        <v>3</v>
      </c>
      <c r="P48" s="48"/>
      <c r="Q48" s="48"/>
      <c r="R48" s="48"/>
      <c r="S48" s="48"/>
      <c r="T48" s="48"/>
      <c r="U48" s="48"/>
    </row>
    <row r="49" spans="1:21" ht="30.75" customHeight="1">
      <c r="A49" s="48"/>
      <c r="B49" s="1161"/>
      <c r="C49" s="1162"/>
      <c r="D49" s="62"/>
      <c r="E49" s="1153" t="s">
        <v>16</v>
      </c>
      <c r="F49" s="1153"/>
      <c r="G49" s="1153"/>
      <c r="H49" s="1153"/>
      <c r="I49" s="1153"/>
      <c r="J49" s="1154"/>
      <c r="K49" s="63">
        <v>13</v>
      </c>
      <c r="L49" s="64">
        <v>12</v>
      </c>
      <c r="M49" s="64">
        <v>13</v>
      </c>
      <c r="N49" s="64">
        <v>12</v>
      </c>
      <c r="O49" s="65">
        <v>13</v>
      </c>
      <c r="P49" s="48"/>
      <c r="Q49" s="48"/>
      <c r="R49" s="48"/>
      <c r="S49" s="48"/>
      <c r="T49" s="48"/>
      <c r="U49" s="48"/>
    </row>
    <row r="50" spans="1:21" ht="30.75" customHeight="1">
      <c r="A50" s="48"/>
      <c r="B50" s="1161"/>
      <c r="C50" s="1162"/>
      <c r="D50" s="62"/>
      <c r="E50" s="1153" t="s">
        <v>17</v>
      </c>
      <c r="F50" s="1153"/>
      <c r="G50" s="1153"/>
      <c r="H50" s="1153"/>
      <c r="I50" s="1153"/>
      <c r="J50" s="1154"/>
      <c r="K50" s="63" t="s">
        <v>473</v>
      </c>
      <c r="L50" s="64" t="s">
        <v>473</v>
      </c>
      <c r="M50" s="64" t="s">
        <v>473</v>
      </c>
      <c r="N50" s="64" t="s">
        <v>473</v>
      </c>
      <c r="O50" s="65" t="s">
        <v>473</v>
      </c>
      <c r="P50" s="48"/>
      <c r="Q50" s="48"/>
      <c r="R50" s="48"/>
      <c r="S50" s="48"/>
      <c r="T50" s="48"/>
      <c r="U50" s="48"/>
    </row>
    <row r="51" spans="1:21" ht="30.75" customHeight="1">
      <c r="A51" s="48"/>
      <c r="B51" s="1163"/>
      <c r="C51" s="1164"/>
      <c r="D51" s="66"/>
      <c r="E51" s="1153" t="s">
        <v>18</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c r="A52" s="48"/>
      <c r="B52" s="1151" t="s">
        <v>19</v>
      </c>
      <c r="C52" s="1152"/>
      <c r="D52" s="66"/>
      <c r="E52" s="1153" t="s">
        <v>20</v>
      </c>
      <c r="F52" s="1153"/>
      <c r="G52" s="1153"/>
      <c r="H52" s="1153"/>
      <c r="I52" s="1153"/>
      <c r="J52" s="1154"/>
      <c r="K52" s="63">
        <v>339</v>
      </c>
      <c r="L52" s="64">
        <v>328</v>
      </c>
      <c r="M52" s="64">
        <v>305</v>
      </c>
      <c r="N52" s="64">
        <v>291</v>
      </c>
      <c r="O52" s="65">
        <v>283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171</v>
      </c>
      <c r="L53" s="69">
        <v>163</v>
      </c>
      <c r="M53" s="69">
        <v>146</v>
      </c>
      <c r="N53" s="69">
        <v>131</v>
      </c>
      <c r="O53" s="70">
        <v>117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election activeCell="M47" sqref="M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79" t="s">
        <v>24</v>
      </c>
      <c r="C41" s="1180"/>
      <c r="D41" s="81"/>
      <c r="E41" s="1181" t="s">
        <v>25</v>
      </c>
      <c r="F41" s="1181"/>
      <c r="G41" s="1181"/>
      <c r="H41" s="1182"/>
      <c r="I41" s="82">
        <v>3529</v>
      </c>
      <c r="J41" s="83">
        <v>3447</v>
      </c>
      <c r="K41" s="83">
        <v>3345</v>
      </c>
      <c r="L41" s="83">
        <v>3217</v>
      </c>
      <c r="M41" s="84">
        <v>3307</v>
      </c>
    </row>
    <row r="42" spans="2:13" ht="27.75" customHeight="1">
      <c r="B42" s="1169"/>
      <c r="C42" s="1170"/>
      <c r="D42" s="85"/>
      <c r="E42" s="1173" t="s">
        <v>26</v>
      </c>
      <c r="F42" s="1173"/>
      <c r="G42" s="1173"/>
      <c r="H42" s="1174"/>
      <c r="I42" s="86" t="s">
        <v>473</v>
      </c>
      <c r="J42" s="87" t="s">
        <v>473</v>
      </c>
      <c r="K42" s="87" t="s">
        <v>473</v>
      </c>
      <c r="L42" s="87" t="s">
        <v>473</v>
      </c>
      <c r="M42" s="88" t="s">
        <v>473</v>
      </c>
    </row>
    <row r="43" spans="2:13" ht="27.75" customHeight="1">
      <c r="B43" s="1169"/>
      <c r="C43" s="1170"/>
      <c r="D43" s="85"/>
      <c r="E43" s="1173" t="s">
        <v>27</v>
      </c>
      <c r="F43" s="1173"/>
      <c r="G43" s="1173"/>
      <c r="H43" s="1174"/>
      <c r="I43" s="86">
        <v>38</v>
      </c>
      <c r="J43" s="87">
        <v>33</v>
      </c>
      <c r="K43" s="87">
        <v>29</v>
      </c>
      <c r="L43" s="87">
        <v>28</v>
      </c>
      <c r="M43" s="88">
        <v>29</v>
      </c>
    </row>
    <row r="44" spans="2:13" ht="27.75" customHeight="1">
      <c r="B44" s="1169"/>
      <c r="C44" s="1170"/>
      <c r="D44" s="85"/>
      <c r="E44" s="1173" t="s">
        <v>28</v>
      </c>
      <c r="F44" s="1173"/>
      <c r="G44" s="1173"/>
      <c r="H44" s="1174"/>
      <c r="I44" s="86">
        <v>116</v>
      </c>
      <c r="J44" s="87">
        <v>113</v>
      </c>
      <c r="K44" s="87">
        <v>115</v>
      </c>
      <c r="L44" s="87">
        <v>131</v>
      </c>
      <c r="M44" s="88">
        <v>289</v>
      </c>
    </row>
    <row r="45" spans="2:13" ht="27.75" customHeight="1">
      <c r="B45" s="1169"/>
      <c r="C45" s="1170"/>
      <c r="D45" s="85"/>
      <c r="E45" s="1173" t="s">
        <v>29</v>
      </c>
      <c r="F45" s="1173"/>
      <c r="G45" s="1173"/>
      <c r="H45" s="1174"/>
      <c r="I45" s="86">
        <v>738</v>
      </c>
      <c r="J45" s="87">
        <v>812</v>
      </c>
      <c r="K45" s="87">
        <v>808</v>
      </c>
      <c r="L45" s="87">
        <v>801</v>
      </c>
      <c r="M45" s="88">
        <v>779</v>
      </c>
    </row>
    <row r="46" spans="2:13" ht="27.75" customHeight="1">
      <c r="B46" s="1169"/>
      <c r="C46" s="1170"/>
      <c r="D46" s="85"/>
      <c r="E46" s="1173" t="s">
        <v>30</v>
      </c>
      <c r="F46" s="1173"/>
      <c r="G46" s="1173"/>
      <c r="H46" s="1174"/>
      <c r="I46" s="86" t="s">
        <v>473</v>
      </c>
      <c r="J46" s="87" t="s">
        <v>473</v>
      </c>
      <c r="K46" s="87" t="s">
        <v>473</v>
      </c>
      <c r="L46" s="87" t="s">
        <v>473</v>
      </c>
      <c r="M46" s="88" t="s">
        <v>473</v>
      </c>
    </row>
    <row r="47" spans="2:13" ht="27.75" customHeight="1">
      <c r="B47" s="1169"/>
      <c r="C47" s="1170"/>
      <c r="D47" s="85"/>
      <c r="E47" s="1173" t="s">
        <v>31</v>
      </c>
      <c r="F47" s="1173"/>
      <c r="G47" s="1173"/>
      <c r="H47" s="1174"/>
      <c r="I47" s="86" t="s">
        <v>473</v>
      </c>
      <c r="J47" s="87" t="s">
        <v>473</v>
      </c>
      <c r="K47" s="87" t="s">
        <v>473</v>
      </c>
      <c r="L47" s="87" t="s">
        <v>473</v>
      </c>
      <c r="M47" s="88" t="s">
        <v>473</v>
      </c>
    </row>
    <row r="48" spans="2:13" ht="27.75" customHeight="1">
      <c r="B48" s="1171"/>
      <c r="C48" s="1172"/>
      <c r="D48" s="85"/>
      <c r="E48" s="1173" t="s">
        <v>32</v>
      </c>
      <c r="F48" s="1173"/>
      <c r="G48" s="1173"/>
      <c r="H48" s="1174"/>
      <c r="I48" s="86" t="s">
        <v>473</v>
      </c>
      <c r="J48" s="87" t="s">
        <v>473</v>
      </c>
      <c r="K48" s="87" t="s">
        <v>473</v>
      </c>
      <c r="L48" s="87" t="s">
        <v>473</v>
      </c>
      <c r="M48" s="88" t="s">
        <v>473</v>
      </c>
    </row>
    <row r="49" spans="2:13" ht="27.75" customHeight="1">
      <c r="B49" s="1167" t="s">
        <v>33</v>
      </c>
      <c r="C49" s="1168"/>
      <c r="D49" s="89"/>
      <c r="E49" s="1173" t="s">
        <v>34</v>
      </c>
      <c r="F49" s="1173"/>
      <c r="G49" s="1173"/>
      <c r="H49" s="1174"/>
      <c r="I49" s="86">
        <v>2158</v>
      </c>
      <c r="J49" s="87">
        <v>2475</v>
      </c>
      <c r="K49" s="87">
        <v>2362</v>
      </c>
      <c r="L49" s="87">
        <v>2729</v>
      </c>
      <c r="M49" s="88">
        <v>3413</v>
      </c>
    </row>
    <row r="50" spans="2:13" ht="27.75" customHeight="1">
      <c r="B50" s="1169"/>
      <c r="C50" s="1170"/>
      <c r="D50" s="85"/>
      <c r="E50" s="1173" t="s">
        <v>35</v>
      </c>
      <c r="F50" s="1173"/>
      <c r="G50" s="1173"/>
      <c r="H50" s="1174"/>
      <c r="I50" s="86">
        <v>31</v>
      </c>
      <c r="J50" s="87">
        <v>20</v>
      </c>
      <c r="K50" s="87">
        <v>12</v>
      </c>
      <c r="L50" s="87">
        <v>4</v>
      </c>
      <c r="M50" s="88">
        <v>4</v>
      </c>
    </row>
    <row r="51" spans="2:13" ht="27.75" customHeight="1">
      <c r="B51" s="1171"/>
      <c r="C51" s="1172"/>
      <c r="D51" s="85"/>
      <c r="E51" s="1173" t="s">
        <v>36</v>
      </c>
      <c r="F51" s="1173"/>
      <c r="G51" s="1173"/>
      <c r="H51" s="1174"/>
      <c r="I51" s="86">
        <v>2599</v>
      </c>
      <c r="J51" s="87">
        <v>2638</v>
      </c>
      <c r="K51" s="87">
        <v>2635</v>
      </c>
      <c r="L51" s="87">
        <v>2581</v>
      </c>
      <c r="M51" s="88">
        <v>2706</v>
      </c>
    </row>
    <row r="52" spans="2:13" ht="27.75" customHeight="1" thickBot="1">
      <c r="B52" s="1175" t="s">
        <v>37</v>
      </c>
      <c r="C52" s="1176"/>
      <c r="D52" s="90"/>
      <c r="E52" s="1177" t="s">
        <v>38</v>
      </c>
      <c r="F52" s="1177"/>
      <c r="G52" s="1177"/>
      <c r="H52" s="1178"/>
      <c r="I52" s="91">
        <v>-367</v>
      </c>
      <c r="J52" s="92">
        <v>-728</v>
      </c>
      <c r="K52" s="92">
        <v>-711</v>
      </c>
      <c r="L52" s="92">
        <v>-1137</v>
      </c>
      <c r="M52" s="93">
        <v>-1718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247574</v>
      </c>
      <c r="E3" s="116"/>
      <c r="F3" s="117">
        <v>291917</v>
      </c>
      <c r="G3" s="118"/>
      <c r="H3" s="119"/>
    </row>
    <row r="4" spans="1:8">
      <c r="A4" s="120"/>
      <c r="B4" s="121"/>
      <c r="C4" s="122"/>
      <c r="D4" s="123">
        <v>202786</v>
      </c>
      <c r="E4" s="124"/>
      <c r="F4" s="125">
        <v>163714</v>
      </c>
      <c r="G4" s="126"/>
      <c r="H4" s="127"/>
    </row>
    <row r="5" spans="1:8">
      <c r="A5" s="108" t="s">
        <v>507</v>
      </c>
      <c r="B5" s="113"/>
      <c r="C5" s="114"/>
      <c r="D5" s="115">
        <v>199603</v>
      </c>
      <c r="E5" s="116"/>
      <c r="F5" s="117">
        <v>325581</v>
      </c>
      <c r="G5" s="118"/>
      <c r="H5" s="119"/>
    </row>
    <row r="6" spans="1:8">
      <c r="A6" s="120"/>
      <c r="B6" s="121"/>
      <c r="C6" s="122"/>
      <c r="D6" s="123">
        <v>172636</v>
      </c>
      <c r="E6" s="124"/>
      <c r="F6" s="125">
        <v>165116</v>
      </c>
      <c r="G6" s="126"/>
      <c r="H6" s="127"/>
    </row>
    <row r="7" spans="1:8">
      <c r="A7" s="108" t="s">
        <v>508</v>
      </c>
      <c r="B7" s="113"/>
      <c r="C7" s="114"/>
      <c r="D7" s="115">
        <v>110449</v>
      </c>
      <c r="E7" s="116"/>
      <c r="F7" s="117">
        <v>203567</v>
      </c>
      <c r="G7" s="118"/>
      <c r="H7" s="119"/>
    </row>
    <row r="8" spans="1:8">
      <c r="A8" s="120"/>
      <c r="B8" s="121"/>
      <c r="C8" s="122"/>
      <c r="D8" s="123">
        <v>81445</v>
      </c>
      <c r="E8" s="124"/>
      <c r="F8" s="125">
        <v>121137</v>
      </c>
      <c r="G8" s="126"/>
      <c r="H8" s="127"/>
    </row>
    <row r="9" spans="1:8">
      <c r="A9" s="108" t="s">
        <v>509</v>
      </c>
      <c r="B9" s="113"/>
      <c r="C9" s="114"/>
      <c r="D9" s="115">
        <v>109140</v>
      </c>
      <c r="E9" s="116"/>
      <c r="F9" s="117">
        <v>185018</v>
      </c>
      <c r="G9" s="118"/>
      <c r="H9" s="119"/>
    </row>
    <row r="10" spans="1:8">
      <c r="A10" s="120"/>
      <c r="B10" s="121"/>
      <c r="C10" s="122"/>
      <c r="D10" s="123">
        <v>81822</v>
      </c>
      <c r="E10" s="124"/>
      <c r="F10" s="125">
        <v>95064</v>
      </c>
      <c r="G10" s="126"/>
      <c r="H10" s="127"/>
    </row>
    <row r="11" spans="1:8">
      <c r="A11" s="108" t="s">
        <v>510</v>
      </c>
      <c r="B11" s="113"/>
      <c r="C11" s="114"/>
      <c r="D11" s="115">
        <v>275157</v>
      </c>
      <c r="E11" s="116"/>
      <c r="F11" s="117">
        <v>238802</v>
      </c>
      <c r="G11" s="118"/>
      <c r="H11" s="119"/>
    </row>
    <row r="12" spans="1:8">
      <c r="A12" s="120"/>
      <c r="B12" s="121"/>
      <c r="C12" s="128"/>
      <c r="D12" s="123">
        <v>143147</v>
      </c>
      <c r="E12" s="124"/>
      <c r="F12" s="125">
        <v>128562</v>
      </c>
      <c r="G12" s="126"/>
      <c r="H12" s="127"/>
    </row>
    <row r="13" spans="1:8">
      <c r="A13" s="108"/>
      <c r="B13" s="113"/>
      <c r="C13" s="129"/>
      <c r="D13" s="130">
        <v>188385</v>
      </c>
      <c r="E13" s="131"/>
      <c r="F13" s="132">
        <v>248977</v>
      </c>
      <c r="G13" s="133"/>
      <c r="H13" s="119"/>
    </row>
    <row r="14" spans="1:8">
      <c r="A14" s="120"/>
      <c r="B14" s="121"/>
      <c r="C14" s="122"/>
      <c r="D14" s="123">
        <v>136367</v>
      </c>
      <c r="E14" s="124"/>
      <c r="F14" s="125">
        <v>134719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12.92</v>
      </c>
      <c r="C19" s="134">
        <f>ROUND(VALUE(SUBSTITUTE(実質収支比率等に係る経年分析!G$48,"▲","-")),2)</f>
        <v>17.88</v>
      </c>
      <c r="D19" s="134">
        <f>ROUND(VALUE(SUBSTITUTE(実質収支比率等に係る経年分析!H$48,"▲","-")),2)</f>
        <v>34.86</v>
      </c>
      <c r="E19" s="134">
        <f>ROUND(VALUE(SUBSTITUTE(実質収支比率等に係る経年分析!I$48,"▲","-")),2)</f>
        <v>34.01</v>
      </c>
      <c r="F19" s="134">
        <f>ROUND(VALUE(SUBSTITUTE(実質収支比率等に係る経年分析!J$48,"▲","-")),2)</f>
        <v>18.77</v>
      </c>
    </row>
    <row r="20" spans="1:11">
      <c r="A20" s="134" t="s">
        <v>43</v>
      </c>
      <c r="B20" s="134">
        <f>ROUND(VALUE(SUBSTITUTE(実質収支比率等に係る経年分析!F$47,"▲","-")),2)</f>
        <v>50.42</v>
      </c>
      <c r="C20" s="134">
        <f>ROUND(VALUE(SUBSTITUTE(実質収支比率等に係る経年分析!G$47,"▲","-")),2)</f>
        <v>62.41</v>
      </c>
      <c r="D20" s="134">
        <f>ROUND(VALUE(SUBSTITUTE(実質収支比率等に係る経年分析!H$47,"▲","-")),2)</f>
        <v>60.29</v>
      </c>
      <c r="E20" s="134">
        <f>ROUND(VALUE(SUBSTITUTE(実質収支比率等に係る経年分析!I$47,"▲","-")),2)</f>
        <v>58.9</v>
      </c>
      <c r="F20" s="134">
        <f>ROUND(VALUE(SUBSTITUTE(実質収支比率等に係る経年分析!J$47,"▲","-")),2)</f>
        <v>67.89</v>
      </c>
    </row>
    <row r="21" spans="1:11">
      <c r="A21" s="134" t="s">
        <v>44</v>
      </c>
      <c r="B21" s="134">
        <f>IF(ISNUMBER(VALUE(SUBSTITUTE(実質収支比率等に係る経年分析!F$49,"▲","-"))),ROUND(VALUE(SUBSTITUTE(実質収支比率等に係る経年分析!F$49,"▲","-")),2),NA())</f>
        <v>5.47</v>
      </c>
      <c r="C21" s="134">
        <f>IF(ISNUMBER(VALUE(SUBSTITUTE(実質収支比率等に係る経年分析!G$49,"▲","-"))),ROUND(VALUE(SUBSTITUTE(実質収支比率等に係る経年分析!G$49,"▲","-")),2),NA())</f>
        <v>19.61</v>
      </c>
      <c r="D21" s="134">
        <f>IF(ISNUMBER(VALUE(SUBSTITUTE(実質収支比率等に係る経年分析!H$49,"▲","-"))),ROUND(VALUE(SUBSTITUTE(実質収支比率等に係る経年分析!H$49,"▲","-")),2),NA())</f>
        <v>11.45</v>
      </c>
      <c r="E21" s="134">
        <f>IF(ISNUMBER(VALUE(SUBSTITUTE(実質収支比率等に係る経年分析!I$49,"▲","-"))),ROUND(VALUE(SUBSTITUTE(実質収支比率等に係る経年分析!I$49,"▲","-")),2),NA())</f>
        <v>0.09</v>
      </c>
      <c r="F21" s="134">
        <f>IF(ISNUMBER(VALUE(SUBSTITUTE(実質収支比率等に係る経年分析!J$49,"▲","-"))),ROUND(VALUE(SUBSTITUTE(実質収支比率等に係る経年分析!J$49,"▲","-")),2),NA())</f>
        <v>-7.55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0.28999999999999998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国民健康保険七川診療所特別会計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0.55000000000000004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0.55000000000000004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国民健康保険明神診療所特別会計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へき地診療所特別会計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v>
      </c>
    </row>
    <row r="35" spans="1:16">
      <c r="A35" s="135" t="str">
        <f>IF(連結実質赤字比率に係る赤字・黒字の構成分析!C$35="",NA(),連結実質赤字比率に係る赤字・黒字の構成分析!C$35)</f>
        <v>簡易水道事業特別会計</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#VALUE!</v>
      </c>
      <c r="E35" s="135" t="e">
        <f>IF(ROUND(VALUE(SUBSTITUTE(連結実質赤字比率に係る赤字・黒字の構成分析!G$35,"▲", "-")), 2) &gt;= 0, ABS(ROUND(VALUE(SUBSTITUTE(連結実質赤字比率に係る赤字・黒字の構成分析!G$35,"▲", "-")), 2)), NA())</f>
        <v>#VALUE!</v>
      </c>
      <c r="F35" s="135" t="e">
        <f>IF(ROUND(VALUE(SUBSTITUTE(連結実質赤字比率に係る赤字・黒字の構成分析!H$35,"▲", "-")), 2) &lt; 0, ABS(ROUND(VALUE(SUBSTITUTE(連結実質赤字比率に係る赤字・黒字の構成分析!H$35,"▲", "-")), 2)), NA())</f>
        <v>#VALUE!</v>
      </c>
      <c r="G35" s="135" t="e">
        <f>IF(ROUND(VALUE(SUBSTITUTE(連結実質赤字比率に係る赤字・黒字の構成分析!H$35,"▲", "-")), 2) &gt;= 0, ABS(ROUND(VALUE(SUBSTITUTE(連結実質赤字比率に係る赤字・黒字の構成分析!H$35,"▲", "-")), 2)), NA())</f>
        <v>#VALUE!</v>
      </c>
      <c r="H35" s="135" t="e">
        <f>IF(ROUND(VALUE(SUBSTITUTE(連結実質赤字比率に係る赤字・黒字の構成分析!I$35,"▲", "-")), 2) &lt; 0, ABS(ROUND(VALUE(SUBSTITUTE(連結実質赤字比率に係る赤字・黒字の構成分析!I$35,"▲", "-")), 2)), NA())</f>
        <v>#VALUE!</v>
      </c>
      <c r="I35" s="135" t="e">
        <f>IF(ROUND(VALUE(SUBSTITUTE(連結実質赤字比率に係る赤字・黒字の構成分析!I$35,"▲", "-")), 2) &gt;= 0, ABS(ROUND(VALUE(SUBSTITUTE(連結実質赤字比率に係る赤字・黒字の構成分析!I$35,"▲", "-")), 2)), NA())</f>
        <v>#VALUE!</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17.77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18.63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339</v>
      </c>
      <c r="E42" s="136"/>
      <c r="F42" s="136"/>
      <c r="G42" s="136">
        <f>'実質公債費比率（分子）の構造'!L$52</f>
        <v>328</v>
      </c>
      <c r="H42" s="136"/>
      <c r="I42" s="136"/>
      <c r="J42" s="136">
        <f>'実質公債費比率（分子）の構造'!M$52</f>
        <v>305</v>
      </c>
      <c r="K42" s="136"/>
      <c r="L42" s="136"/>
      <c r="M42" s="136">
        <f>'実質公債費比率（分子）の構造'!N$52</f>
        <v>291</v>
      </c>
      <c r="N42" s="136"/>
      <c r="O42" s="136"/>
      <c r="P42" s="136">
        <f>'実質公債費比率（分子）の構造'!O$52</f>
        <v>283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13</v>
      </c>
      <c r="C45" s="136"/>
      <c r="D45" s="136"/>
      <c r="E45" s="136">
        <f>'実質公債費比率（分子）の構造'!L$49</f>
        <v>12</v>
      </c>
      <c r="F45" s="136"/>
      <c r="G45" s="136"/>
      <c r="H45" s="136">
        <f>'実質公債費比率（分子）の構造'!M$49</f>
        <v>13</v>
      </c>
      <c r="I45" s="136"/>
      <c r="J45" s="136"/>
      <c r="K45" s="136">
        <f>'実質公債費比率（分子）の構造'!N$49</f>
        <v>12</v>
      </c>
      <c r="L45" s="136"/>
      <c r="M45" s="136"/>
      <c r="N45" s="136">
        <f>'実質公債費比率（分子）の構造'!O$49</f>
        <v>13</v>
      </c>
      <c r="O45" s="136"/>
      <c r="P45" s="136"/>
    </row>
    <row r="46" spans="1:16">
      <c r="A46" s="136" t="s">
        <v>55</v>
      </c>
      <c r="B46" s="136">
        <f>'実質公債費比率（分子）の構造'!K$48</f>
        <v>5</v>
      </c>
      <c r="C46" s="136"/>
      <c r="D46" s="136"/>
      <c r="E46" s="136">
        <f>'実質公債費比率（分子）の構造'!L$48</f>
        <v>6</v>
      </c>
      <c r="F46" s="136"/>
      <c r="G46" s="136"/>
      <c r="H46" s="136">
        <f>'実質公債費比率（分子）の構造'!M$48</f>
        <v>5</v>
      </c>
      <c r="I46" s="136"/>
      <c r="J46" s="136"/>
      <c r="K46" s="136">
        <f>'実質公債費比率（分子）の構造'!N$48</f>
        <v>6</v>
      </c>
      <c r="L46" s="136"/>
      <c r="M46" s="136"/>
      <c r="N46" s="136">
        <f>'実質公債費比率（分子）の構造'!O$48</f>
        <v>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492</v>
      </c>
      <c r="C49" s="136"/>
      <c r="D49" s="136"/>
      <c r="E49" s="136">
        <f>'実質公債費比率（分子）の構造'!L$45</f>
        <v>473</v>
      </c>
      <c r="F49" s="136"/>
      <c r="G49" s="136"/>
      <c r="H49" s="136">
        <f>'実質公債費比率（分子）の構造'!M$45</f>
        <v>433</v>
      </c>
      <c r="I49" s="136"/>
      <c r="J49" s="136"/>
      <c r="K49" s="136">
        <f>'実質公債費比率（分子）の構造'!N$45</f>
        <v>404</v>
      </c>
      <c r="L49" s="136"/>
      <c r="M49" s="136"/>
      <c r="N49" s="136">
        <f>'実質公債費比率（分子）の構造'!O$45</f>
        <v>384</v>
      </c>
      <c r="O49" s="136"/>
      <c r="P49" s="136"/>
    </row>
    <row r="50" spans="1:16">
      <c r="A50" s="136" t="s">
        <v>59</v>
      </c>
      <c r="B50" s="136" t="e">
        <f>NA()</f>
        <v>#N/A</v>
      </c>
      <c r="C50" s="136">
        <f>IF(ISNUMBER('実質公債費比率（分子）の構造'!K$53),'実質公債費比率（分子）の構造'!K$53,NA())</f>
        <v>171</v>
      </c>
      <c r="D50" s="136" t="e">
        <f>NA()</f>
        <v>#N/A</v>
      </c>
      <c r="E50" s="136" t="e">
        <f>NA()</f>
        <v>#N/A</v>
      </c>
      <c r="F50" s="136">
        <f>IF(ISNUMBER('実質公債費比率（分子）の構造'!L$53),'実質公債費比率（分子）の構造'!L$53,NA())</f>
        <v>163</v>
      </c>
      <c r="G50" s="136" t="e">
        <f>NA()</f>
        <v>#N/A</v>
      </c>
      <c r="H50" s="136" t="e">
        <f>NA()</f>
        <v>#N/A</v>
      </c>
      <c r="I50" s="136">
        <f>IF(ISNUMBER('実質公債費比率（分子）の構造'!M$53),'実質公債費比率（分子）の構造'!M$53,NA())</f>
        <v>146</v>
      </c>
      <c r="J50" s="136" t="e">
        <f>NA()</f>
        <v>#N/A</v>
      </c>
      <c r="K50" s="136" t="e">
        <f>NA()</f>
        <v>#N/A</v>
      </c>
      <c r="L50" s="136">
        <f>IF(ISNUMBER('実質公債費比率（分子）の構造'!N$53),'実質公債費比率（分子）の構造'!N$53,NA())</f>
        <v>131</v>
      </c>
      <c r="M50" s="136" t="e">
        <f>NA()</f>
        <v>#N/A</v>
      </c>
      <c r="N50" s="136" t="e">
        <f>NA()</f>
        <v>#N/A</v>
      </c>
      <c r="O50" s="136">
        <f>IF(ISNUMBER('実質公債費比率（分子）の構造'!O$53),'実質公債費比率（分子）の構造'!O$53,NA())</f>
        <v>117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2599</v>
      </c>
      <c r="E56" s="135"/>
      <c r="F56" s="135"/>
      <c r="G56" s="135">
        <f>'将来負担比率（分子）の構造'!J$51</f>
        <v>2638</v>
      </c>
      <c r="H56" s="135"/>
      <c r="I56" s="135"/>
      <c r="J56" s="135">
        <f>'将来負担比率（分子）の構造'!K$51</f>
        <v>2635</v>
      </c>
      <c r="K56" s="135"/>
      <c r="L56" s="135"/>
      <c r="M56" s="135">
        <f>'将来負担比率（分子）の構造'!L$51</f>
        <v>2581</v>
      </c>
      <c r="N56" s="135"/>
      <c r="O56" s="135"/>
      <c r="P56" s="135">
        <f>'将来負担比率（分子）の構造'!M$51</f>
        <v>2706</v>
      </c>
    </row>
    <row r="57" spans="1:16">
      <c r="A57" s="135" t="s">
        <v>35</v>
      </c>
      <c r="B57" s="135"/>
      <c r="C57" s="135"/>
      <c r="D57" s="135">
        <f>'将来負担比率（分子）の構造'!I$50</f>
        <v>31</v>
      </c>
      <c r="E57" s="135"/>
      <c r="F57" s="135"/>
      <c r="G57" s="135">
        <f>'将来負担比率（分子）の構造'!J$50</f>
        <v>20</v>
      </c>
      <c r="H57" s="135"/>
      <c r="I57" s="135"/>
      <c r="J57" s="135">
        <f>'将来負担比率（分子）の構造'!K$50</f>
        <v>12</v>
      </c>
      <c r="K57" s="135"/>
      <c r="L57" s="135"/>
      <c r="M57" s="135">
        <f>'将来負担比率（分子）の構造'!L$50</f>
        <v>4</v>
      </c>
      <c r="N57" s="135"/>
      <c r="O57" s="135"/>
      <c r="P57" s="135">
        <f>'将来負担比率（分子）の構造'!M$50</f>
        <v>4</v>
      </c>
    </row>
    <row r="58" spans="1:16">
      <c r="A58" s="135" t="s">
        <v>34</v>
      </c>
      <c r="B58" s="135"/>
      <c r="C58" s="135"/>
      <c r="D58" s="135">
        <f>'将来負担比率（分子）の構造'!I$49</f>
        <v>2158</v>
      </c>
      <c r="E58" s="135"/>
      <c r="F58" s="135"/>
      <c r="G58" s="135">
        <f>'将来負担比率（分子）の構造'!J$49</f>
        <v>2475</v>
      </c>
      <c r="H58" s="135"/>
      <c r="I58" s="135"/>
      <c r="J58" s="135">
        <f>'将来負担比率（分子）の構造'!K$49</f>
        <v>2362</v>
      </c>
      <c r="K58" s="135"/>
      <c r="L58" s="135"/>
      <c r="M58" s="135">
        <f>'将来負担比率（分子）の構造'!L$49</f>
        <v>2729</v>
      </c>
      <c r="N58" s="135"/>
      <c r="O58" s="135"/>
      <c r="P58" s="135">
        <f>'将来負担比率（分子）の構造'!M$49</f>
        <v>3413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738</v>
      </c>
      <c r="C62" s="135"/>
      <c r="D62" s="135"/>
      <c r="E62" s="135">
        <f>'将来負担比率（分子）の構造'!J$45</f>
        <v>812</v>
      </c>
      <c r="F62" s="135"/>
      <c r="G62" s="135"/>
      <c r="H62" s="135">
        <f>'将来負担比率（分子）の構造'!K$45</f>
        <v>808</v>
      </c>
      <c r="I62" s="135"/>
      <c r="J62" s="135"/>
      <c r="K62" s="135">
        <f>'将来負担比率（分子）の構造'!L$45</f>
        <v>801</v>
      </c>
      <c r="L62" s="135"/>
      <c r="M62" s="135"/>
      <c r="N62" s="135">
        <f>'将来負担比率（分子）の構造'!M$45</f>
        <v>779</v>
      </c>
      <c r="O62" s="135"/>
      <c r="P62" s="135"/>
    </row>
    <row r="63" spans="1:16">
      <c r="A63" s="135" t="s">
        <v>28</v>
      </c>
      <c r="B63" s="135">
        <f>'将来負担比率（分子）の構造'!I$44</f>
        <v>116</v>
      </c>
      <c r="C63" s="135"/>
      <c r="D63" s="135"/>
      <c r="E63" s="135">
        <f>'将来負担比率（分子）の構造'!J$44</f>
        <v>113</v>
      </c>
      <c r="F63" s="135"/>
      <c r="G63" s="135"/>
      <c r="H63" s="135">
        <f>'将来負担比率（分子）の構造'!K$44</f>
        <v>115</v>
      </c>
      <c r="I63" s="135"/>
      <c r="J63" s="135"/>
      <c r="K63" s="135">
        <f>'将来負担比率（分子）の構造'!L$44</f>
        <v>131</v>
      </c>
      <c r="L63" s="135"/>
      <c r="M63" s="135"/>
      <c r="N63" s="135">
        <f>'将来負担比率（分子）の構造'!M$44</f>
        <v>289</v>
      </c>
      <c r="O63" s="135"/>
      <c r="P63" s="135"/>
    </row>
    <row r="64" spans="1:16">
      <c r="A64" s="135" t="s">
        <v>27</v>
      </c>
      <c r="B64" s="135">
        <f>'将来負担比率（分子）の構造'!I$43</f>
        <v>38</v>
      </c>
      <c r="C64" s="135"/>
      <c r="D64" s="135"/>
      <c r="E64" s="135">
        <f>'将来負担比率（分子）の構造'!J$43</f>
        <v>33</v>
      </c>
      <c r="F64" s="135"/>
      <c r="G64" s="135"/>
      <c r="H64" s="135">
        <f>'将来負担比率（分子）の構造'!K$43</f>
        <v>29</v>
      </c>
      <c r="I64" s="135"/>
      <c r="J64" s="135"/>
      <c r="K64" s="135">
        <f>'将来負担比率（分子）の構造'!L$43</f>
        <v>28</v>
      </c>
      <c r="L64" s="135"/>
      <c r="M64" s="135"/>
      <c r="N64" s="135">
        <f>'将来負担比率（分子）の構造'!M$43</f>
        <v>29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3529</v>
      </c>
      <c r="C66" s="135"/>
      <c r="D66" s="135"/>
      <c r="E66" s="135">
        <f>'将来負担比率（分子）の構造'!J$41</f>
        <v>3447</v>
      </c>
      <c r="F66" s="135"/>
      <c r="G66" s="135"/>
      <c r="H66" s="135">
        <f>'将来負担比率（分子）の構造'!K$41</f>
        <v>3345</v>
      </c>
      <c r="I66" s="135"/>
      <c r="J66" s="135"/>
      <c r="K66" s="135">
        <f>'将来負担比率（分子）の構造'!L$41</f>
        <v>3217</v>
      </c>
      <c r="L66" s="135"/>
      <c r="M66" s="135"/>
      <c r="N66" s="135">
        <f>'将来負担比率（分子）の構造'!M$41</f>
        <v>3307</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126331</cp:lastModifiedBy>
  <cp:lastPrinted>2016-02-16T02:24:59Z</cp:lastPrinted>
  <dcterms:created xsi:type="dcterms:W3CDTF">2015-02-17T07:22:23Z</dcterms:created>
  <dcterms:modified xsi:type="dcterms:W3CDTF">2016-02-16T02:25:26Z</dcterms:modified>
  <cp:category/>
</cp:coreProperties>
</file>