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C36" i="9"/>
  <c r="C37" i="9" s="1"/>
  <c r="BE34" i="9" l="1"/>
  <c r="BE35" i="9" s="1"/>
  <c r="AM34" i="9"/>
  <c r="AM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<sst xmlns="http://schemas.openxmlformats.org/spreadsheetml/2006/main" count="1114" uniqueCount="556">
  <si>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</si>
  <si>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</si>
  <si>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</si>
  <si>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</si>
  <si>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</si>
  <si>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</si>
  <si>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</si>
  <si>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</si>
  <si>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</si>
  <si>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</si>
  <si>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</si>
  <si>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</si>
  <si>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</si>
  <si>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</si>
  <si>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</si>
  <si>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</si>
  <si>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</si>
  <si>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</si>
  <si>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</si>
  <si>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</si>
  <si>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</si>
  <si>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</si>
  <si>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</si>
  <si>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</si>
  <si>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</si>
  <si>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</si>
  <si>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</si>
  <si>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</si>
  <si>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</si>
  <si>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</si>
  <si>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</si>
  <si>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</si>
  <si>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</si>
  <si>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</si>
  <si>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</si>
  <si>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</si>
  <si>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</si>
  <si>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</si>
  <si>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</si>
  <si>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</si>
  <si>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</si>
  <si>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</si>
  <si>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</si>
  <si>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</si>
  <si>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</si>
  <si>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</si>
  <si>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</si>
  <si>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</si>
  <si>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</si>
  <si>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</si>
  <si>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</si>
  <si>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</si>
  <si>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</si>
  <si>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</si>
  <si>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</si>
  <si>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</si>
  <si>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</si>
  <si>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</si>
  <si>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</si>
  <si>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</si>
  <si>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</si>
  <si>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</si>
  <si>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</si>
  <si>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</si>
  <si>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</si>
  <si>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</si>
  <si>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</si>
  <si>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</si>
  <si>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</si>
  <si>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</si>
  <si>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</si>
  <si>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</si>
  <si>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</si>
  <si>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</si>
  <si>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</si>
  <si>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</si>
  <si>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</si>
  <si>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</si>
  <si>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</si>
  <si>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</si>
  <si>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</si>
  <si>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</si>
  <si>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</si>
  <si>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</si>
  <si>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</si>
  <si>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</si>
  <si>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</si>
  <si>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</si>
  <si>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</si>
  <si>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</si>
  <si>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</si>
  <si>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</si>
  <si>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</si>
  <si>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</si>
  <si>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</si>
  <si>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</si>
  <si>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</si>
  <si>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</si>
  <si>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</si>
  <si>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</si>
  <si>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</si>
  <si>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</si>
  <si>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</si>
  <si>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</si>
  <si>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</si>
  <si>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</si>
  <si>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</si>
  <si>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</si>
  <si>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</si>
  <si>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</si>
  <si>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</si>
  <si>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</si>
  <si>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</si>
  <si>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</si>
  <si>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</si>
  <si>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</si>
  <si>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</si>
  <si>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</si>
  <si>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</si>
  <si>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</si>
  <si>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</si>
  <si>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</si>
  <si>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</si>
  <si>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</si>
  <si>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</si>
  <si>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</si>
  <si>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</si>
  <si>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</si>
  <si>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</si>
  <si>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</si>
  <si>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</si>
  <si>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</si>
  <si>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</si>
  <si>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</si>
  <si>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</si>
  <si>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</si>
  <si>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</si>
  <si>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</si>
  <si>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</si>
  <si>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</si>
  <si>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</si>
  <si>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</si>
  <si>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</si>
  <si>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</si>
  <si>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</si>
  <si>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</si>
  <si>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</si>
  <si>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</si>
  <si>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</si>
  <si>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</si>
  <si>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</si>
  <si>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</si>
  <si>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</si>
  <si>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</si>
  <si>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</si>
  <si>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</si>
  <si>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</si>
  <si>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</si>
  <si>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</si>
  <si>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</si>
  <si>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</si>
  <si>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</si>
  <si>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</si>
  <si>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</si>
  <si>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</si>
  <si>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</si>
  <si>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</si>
  <si>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</si>
  <si>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</si>
  <si>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</si>
  <si>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</si>
  <si>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</si>
  <si>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</si>
  <si>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</si>
  <si>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</si>
  <si>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</si>
  <si>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</si>
  <si>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</si>
  <si>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</si>
  <si>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</si>
  <si>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</si>
  <si>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</si>
  <si>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</si>
  <si>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</si>
  <si>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</si>
  <si>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</si>
  <si>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</si>
  <si>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</si>
  <si>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</si>
  <si>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</si>
  <si>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</si>
  <si>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</si>
  <si>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</si>
  <si>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</si>
  <si>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和歌山県新宮市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</si>
  <si>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</si>
  <si>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</si>
  <si>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</si>
  <si>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</si>
  <si>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</si>
  <si>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</si>
  <si>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</si>
  <si>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</si>
  <si>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</si>
  <si>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</si>
  <si>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</si>
  <si>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</si>
  <si>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</si>
  <si>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</si>
  <si>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</si>
  <si>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</si>
  <si>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</si>
  <si>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</si>
  <si>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</si>
  <si>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</si>
  <si>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</si>
  <si>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</si>
  <si>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</si>
  <si>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</si>
  <si>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</si>
  <si>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</si>
  <si>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</si>
  <si>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</si>
  <si>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</si>
  <si>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</si>
  <si>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</si>
  <si>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</si>
  <si>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</si>
  <si>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</si>
  <si>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</si>
  <si>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</si>
  <si>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</si>
  <si>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</si>
  <si>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</si>
  <si>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</si>
  <si>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</si>
  <si>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</si>
  <si>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</si>
  <si>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</si>
  <si>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</si>
  <si>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</si>
  <si>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</si>
  <si>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</si>
  <si>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</si>
  <si>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</si>
  <si>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</si>
  <si>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</si>
  <si>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</si>
  <si>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</si>
  <si>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</si>
  <si>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</si>
  <si>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</si>
  <si>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</si>
  <si>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</si>
  <si>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</si>
  <si>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</si>
  <si>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</si>
  <si>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</si>
  <si>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</si>
  <si>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</si>
  <si>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</si>
  <si>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</si>
  <si>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</si>
  <si>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</si>
  <si>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</si>
  <si>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</si>
  <si>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</si>
  <si>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</si>
  <si>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</si>
  <si>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</si>
  <si>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</si>
  <si>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</si>
  <si>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</si>
  <si>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</si>
  <si>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</si>
  <si>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</si>
  <si>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</si>
  <si>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</si>
  <si>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</si>
  <si>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</si>
  <si>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</si>
  <si>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</si>
  <si>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</si>
  <si>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</si>
  <si>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</si>
  <si>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</si>
  <si>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</si>
  <si>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</si>
  <si>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</si>
  <si>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</si>
  <si>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</si>
  <si>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</si>
  <si>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</si>
  <si>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</si>
  <si>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</si>
  <si>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</si>
  <si>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</si>
  <si>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</si>
  <si>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</si>
  <si>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</si>
  <si>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</si>
  <si>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</si>
  <si>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</si>
  <si>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</si>
  <si>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</si>
  <si>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</si>
  <si>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</si>
  <si>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</si>
  <si>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</si>
  <si>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</si>
  <si>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</si>
  <si>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</si>
  <si>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</si>
  <si>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</si>
  <si>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</si>
  <si>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</si>
  <si>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</si>
  <si>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</si>
  <si>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</si>
  <si>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</si>
  <si>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</si>
  <si>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</si>
  <si>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</si>
  <si>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</si>
  <si>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</si>
  <si>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</si>
  <si>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</si>
  <si>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</si>
  <si>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</si>
  <si>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</si>
  <si>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</si>
  <si>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</si>
  <si>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</si>
  <si>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</si>
  <si>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</si>
  <si>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</si>
  <si>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</si>
  <si>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</si>
  <si>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</si>
  <si>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</si>
  <si>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</si>
  <si>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</si>
  <si>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</si>
  <si>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</si>
  <si>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和歌山県新宮市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</si>
  <si>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</si>
  <si>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</si>
  <si>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</si>
  <si>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</si>
  <si>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</si>
  <si>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</si>
  <si>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</si>
  <si>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</si>
  <si>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</si>
  <si>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</si>
  <si>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</si>
  <si>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</si>
  <si>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</si>
  <si>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</si>
  <si>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</si>
  <si>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</si>
  <si>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</si>
  <si>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</si>
  <si>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</si>
  <si>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</si>
  <si>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</si>
  <si>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</si>
  <si>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</si>
  <si>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</si>
  <si>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</si>
  <si>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</si>
  <si>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</si>
  <si>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</si>
  <si>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</si>
  <si>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</si>
  <si>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</si>
  <si>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</si>
  <si>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</si>
  <si>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</si>
  <si>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</si>
  <si>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</si>
  <si>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</si>
  <si>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</si>
  <si>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</si>
  <si>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</si>
  <si>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</si>
  <si>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</si>
  <si>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</si>
  <si>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</si>
  <si>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</si>
  <si>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</si>
  <si>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</si>
  <si>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</si>
  <si>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</si>
  <si>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</si>
  <si>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</si>
  <si>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</si>
  <si>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</si>
  <si>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</si>
  <si>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</si>
  <si>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</si>
  <si>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</si>
  <si>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</si>
  <si>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</si>
  <si>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</si>
  <si>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</si>
  <si>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</si>
  <si>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</si>
  <si>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</si>
  <si>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</si>
  <si>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</si>
  <si>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</si>
  <si>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</si>
  <si>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</si>
  <si>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</si>
  <si>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</si>
  <si>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</si>
  <si>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</si>
  <si>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</si>
  <si>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</si>
  <si>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</si>
  <si>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</si>
  <si>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</si>
  <si>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</si>
  <si>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</si>
  <si>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</si>
  <si>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</si>
  <si>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</si>
  <si>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</si>
  <si>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</si>
  <si>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</si>
  <si>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</si>
  <si>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</si>
  <si>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</si>
  <si>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</si>
  <si>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</si>
  <si>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</si>
  <si>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</si>
  <si>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</si>
  <si>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</si>
  <si>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</si>
  <si>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</si>
  <si>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</si>
  <si>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</si>
  <si>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</si>
  <si>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</si>
  <si>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</si>
  <si>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</si>
  <si>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</si>
  <si>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</si>
  <si>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</si>
  <si>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</si>
  <si>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</si>
  <si>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</si>
  <si>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</si>
  <si>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</si>
  <si>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</si>
  <si>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</si>
  <si>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</si>
  <si>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</si>
  <si>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</si>
  <si>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</si>
  <si>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</si>
  <si>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</si>
  <si>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</si>
  <si>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</si>
  <si>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</si>
  <si>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</si>
  <si>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</si>
  <si>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</si>
  <si>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</si>
  <si>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</si>
  <si>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</si>
  <si>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</si>
  <si>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</si>
  <si>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</si>
  <si>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</si>
  <si>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</si>
  <si>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</si>
  <si>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</si>
  <si>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</si>
  <si>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</si>
  <si>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</si>
  <si>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</si>
  <si>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</si>
  <si>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</si>
  <si>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</si>
  <si>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</si>
  <si>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</si>
  <si>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</si>
  <si>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</si>
  <si>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</si>
  <si>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</si>
  <si>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</si>
  <si>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</si>
  <si>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</si>
  <si>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</si>
  <si>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</si>
  <si>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</si>
  <si>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</si>
  <si>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</si>
  <si>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</si>
  <si>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</si>
  <si>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</si>
  <si>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</si>
  <si>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</si>
  <si>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</si>
  <si>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</si>
  <si>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</si>
  <si>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</si>
  <si>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</si>
  <si>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</si>
  <si>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</si>
  <si>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</si>
  <si>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</si>
  <si>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</si>
  <si>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</si>
  <si>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</si>
  <si>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</si>
  <si>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</si>
  <si>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</si>
  <si>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</si>
  <si>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</si>
  <si>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</si>
  <si>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</si>
  <si>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4.04</t>
  </si>
  <si>
    <t>▲ 4.71</t>
  </si>
  <si>
    <t>新宮市立医療センター病院事業会計</t>
  </si>
  <si>
    <t>一般会計</t>
  </si>
  <si>
    <t>水道事業会計</t>
  </si>
  <si>
    <t>土地取得特別会計</t>
  </si>
  <si>
    <t>住宅資金貸付事業特別会計</t>
  </si>
  <si>
    <t>国民健康保険特別会計（事業勘定）</t>
  </si>
  <si>
    <t>介護保険特別会計</t>
  </si>
  <si>
    <t>後期高齢者医療特別会計</t>
  </si>
  <si>
    <t>その他会計（赤字）</t>
  </si>
  <si>
    <t>その他会計（黒字）</t>
  </si>
  <si>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</si>
  <si>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</si>
  <si>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</si>
  <si>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</si>
  <si>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</si>
  <si>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東牟婁郡新宮市老人福祉施設事務組合（普通会計）</t>
    <phoneticPr fontId="5"/>
  </si>
  <si>
    <t>東牟婁郡新宮市老人福祉施設事務組合（公営企業会計）</t>
    <phoneticPr fontId="5"/>
  </si>
  <si>
    <t>新宮周辺広域市町村圏事務組合（普通会計）</t>
    <phoneticPr fontId="5"/>
  </si>
  <si>
    <t>新宮周辺広域市町村圏事務組合（公営企業会計）</t>
    <phoneticPr fontId="5"/>
  </si>
  <si>
    <t>和歌山県地方税回収機構</t>
    <phoneticPr fontId="5"/>
  </si>
  <si>
    <t>和歌山県後期高齢者医療広域連合（普通会計</t>
    <phoneticPr fontId="5"/>
  </si>
  <si>
    <t>和歌山県後期高齢者医療広域連合（特別会計）</t>
    <phoneticPr fontId="5"/>
  </si>
  <si>
    <t>和歌山県住宅新築資金等貸付金回収管理組合</t>
    <phoneticPr fontId="5"/>
  </si>
  <si>
    <t>(財)新宮徐福協会</t>
    <phoneticPr fontId="2"/>
  </si>
  <si>
    <t>(財)新熊野体験研修協会</t>
    <phoneticPr fontId="2"/>
  </si>
  <si>
    <t>(財)佐藤春夫記念会</t>
    <phoneticPr fontId="2"/>
  </si>
  <si>
    <t>新宮港埠頭(株)</t>
    <phoneticPr fontId="5"/>
  </si>
  <si>
    <t>(株)紀南ヘリポート</t>
    <phoneticPr fontId="5"/>
  </si>
  <si>
    <t>(財)熊野川町ふれあい公社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</si>
</sst>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42528</c:v>
                </c:pt>
                <c:pt idx="1">
                  <c:v>63360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46502</c:v>
                </c:pt>
                <c:pt idx="1">
                  <c:v>62684</c:v>
                </c:pt>
                <c:pt idx="2">
                  <c:v>94142</c:v>
                </c:pt>
                <c:pt idx="3">
                  <c:v>82711</c:v>
                </c:pt>
                <c:pt idx="4">
                  <c:v>50900</c:v>
                </c:pt>
              </c:numCache>
            </c:numRef>
          </c:val>
          <c:smooth val="0"/>
        </c:ser>
        <c:dLbls>
          <c:showLegendKey val="0"/>
          <c:showVal val="0"/>
          <c:showCatName val="0"/>
          <c:showSerName val="0"/>
          <c:showPercent val="0"/>
          <c:showBubbleSize val="0"/>
        </c:dLbls>
        <c:marker val="1"/>
        <c:smooth val="0"/>
        <c:axId val="135281664"/>
        <c:axId val="135304320"/>
      </c:lineChart>
      <c:catAx>
        <c:axId val="135281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304320"/>
        <c:crosses val="autoZero"/>
        <c:auto val="1"/>
        <c:lblAlgn val="ctr"/>
        <c:lblOffset val="100"/>
        <c:tickLblSkip val="1"/>
        <c:tickMarkSkip val="1"/>
        <c:noMultiLvlLbl val="0"/>
      </c:catAx>
      <c:valAx>
        <c:axId val="135304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28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6.58</c:v>
                </c:pt>
                <c:pt idx="1">
                  <c:v>8.39</c:v>
                </c:pt>
                <c:pt idx="2">
                  <c:v>8.1300000000000008</c:v>
                </c:pt>
                <c:pt idx="3">
                  <c:v>3.28</c:v>
                </c:pt>
                <c:pt idx="4">
                  <c:v>10.46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16.600000000000001</c:v>
                </c:pt>
                <c:pt idx="1">
                  <c:v>19.09</c:v>
                </c:pt>
                <c:pt idx="2">
                  <c:v>15.61</c:v>
                </c:pt>
                <c:pt idx="3">
                  <c:v>15.65</c:v>
                </c:pt>
                <c:pt idx="4">
                  <c:v>15.72</c:v>
                </c:pt>
              </c:numCache>
            </c:numRef>
          </c:val>
        </c:ser>
        <c:dLbls>
          <c:showLegendKey val="0"/>
          <c:showVal val="0"/>
          <c:showCatName val="0"/>
          <c:showSerName val="0"/>
          <c:showPercent val="0"/>
          <c:showBubbleSize val="0"/>
        </c:dLbls>
        <c:gapWidth val="250"/>
        <c:overlap val="100"/>
        <c:axId val="142195328"/>
        <c:axId val="14220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1.05</c:v>
                </c:pt>
                <c:pt idx="1">
                  <c:v>5.33</c:v>
                </c:pt>
                <c:pt idx="2">
                  <c:v>-4.04</c:v>
                </c:pt>
                <c:pt idx="3">
                  <c:v>-4.71</c:v>
                </c:pt>
                <c:pt idx="4">
                  <c:v>7.3</c:v>
                </c:pt>
              </c:numCache>
            </c:numRef>
          </c:val>
          <c:smooth val="0"/>
        </c:ser>
        <c:dLbls>
          <c:showLegendKey val="0"/>
          <c:showVal val="0"/>
          <c:showCatName val="0"/>
          <c:showSerName val="0"/>
          <c:showPercent val="0"/>
          <c:showBubbleSize val="0"/>
        </c:dLbls>
        <c:marker val="1"/>
        <c:smooth val="0"/>
        <c:axId val="142195328"/>
        <c:axId val="142205696"/>
      </c:lineChart>
      <c:catAx>
        <c:axId val="1421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205696"/>
        <c:crosses val="autoZero"/>
        <c:auto val="1"/>
        <c:lblAlgn val="ctr"/>
        <c:lblOffset val="100"/>
        <c:tickLblSkip val="1"/>
        <c:tickMarkSkip val="1"/>
        <c:noMultiLvlLbl val="0"/>
      </c:catAx>
      <c:valAx>
        <c:axId val="14220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7.0000000000000007E-2</c:v>
                </c:pt>
                <c:pt idx="4">
                  <c:v>#N/A</c:v>
                </c:pt>
                <c:pt idx="5">
                  <c:v>0.1</c:v>
                </c:pt>
                <c:pt idx="6">
                  <c:v>#N/A</c:v>
                </c:pt>
                <c:pt idx="7">
                  <c:v>7.0000000000000007E-2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0.08</c:v>
                </c:pt>
                <c:pt idx="4">
                  <c:v>#N/A</c:v>
                </c:pt>
                <c:pt idx="5">
                  <c:v>0.08</c:v>
                </c:pt>
                <c:pt idx="6">
                  <c:v>#N/A</c:v>
                </c:pt>
                <c:pt idx="7">
                  <c:v>0.08</c:v>
                </c:pt>
                <c:pt idx="8">
                  <c:v>#N/A</c:v>
                </c:pt>
                <c:pt idx="9">
                  <c:v>7.0000000000000007E-2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0.28000000000000003</c:v>
                </c:pt>
                <c:pt idx="4">
                  <c:v>#N/A</c:v>
                </c:pt>
                <c:pt idx="5">
                  <c:v>0.17</c:v>
                </c:pt>
                <c:pt idx="6">
                  <c:v>#N/A</c:v>
                </c:pt>
                <c:pt idx="7">
                  <c:v>0.37</c:v>
                </c:pt>
                <c:pt idx="8">
                  <c:v>#N/A</c:v>
                </c:pt>
                <c:pt idx="9">
                  <c:v>0.08</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1.03</c:v>
                </c:pt>
                <c:pt idx="2">
                  <c:v>#N/A</c:v>
                </c:pt>
                <c:pt idx="3">
                  <c:v>0.06</c:v>
                </c:pt>
                <c:pt idx="4">
                  <c:v>#N/A</c:v>
                </c:pt>
                <c:pt idx="5">
                  <c:v>1.26</c:v>
                </c:pt>
                <c:pt idx="6">
                  <c:v>#N/A</c:v>
                </c:pt>
                <c:pt idx="7">
                  <c:v>0.6</c:v>
                </c:pt>
                <c:pt idx="8">
                  <c:v>#N/A</c:v>
                </c:pt>
                <c:pt idx="9">
                  <c:v>0.1</c:v>
                </c:pt>
              </c:numCache>
            </c:numRef>
          </c:val>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0.1</c:v>
                </c:pt>
                <c:pt idx="4">
                  <c:v>#N/A</c:v>
                </c:pt>
                <c:pt idx="5">
                  <c:v>0.05</c:v>
                </c:pt>
                <c:pt idx="6">
                  <c:v>#N/A</c:v>
                </c:pt>
                <c:pt idx="7">
                  <c:v>0.08</c:v>
                </c:pt>
                <c:pt idx="8">
                  <c:v>#N/A</c:v>
                </c:pt>
                <c:pt idx="9">
                  <c:v>0.1</c:v>
                </c:pt>
              </c:numCache>
            </c:numRef>
          </c:val>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0.23</c:v>
                </c:pt>
                <c:pt idx="2">
                  <c:v>#N/A</c:v>
                </c:pt>
                <c:pt idx="3">
                  <c:v>0.22</c:v>
                </c:pt>
                <c:pt idx="4">
                  <c:v>#N/A</c:v>
                </c:pt>
                <c:pt idx="5">
                  <c:v>0.22</c:v>
                </c:pt>
                <c:pt idx="6">
                  <c:v>#N/A</c:v>
                </c:pt>
                <c:pt idx="7">
                  <c:v>0.22</c:v>
                </c:pt>
                <c:pt idx="8">
                  <c:v>#N/A</c:v>
                </c:pt>
                <c:pt idx="9">
                  <c:v>0.22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5.33</c:v>
                </c:pt>
                <c:pt idx="2">
                  <c:v>#N/A</c:v>
                </c:pt>
                <c:pt idx="3">
                  <c:v>4.7</c:v>
                </c:pt>
                <c:pt idx="4">
                  <c:v>#N/A</c:v>
                </c:pt>
                <c:pt idx="5">
                  <c:v>4.75</c:v>
                </c:pt>
                <c:pt idx="6">
                  <c:v>#N/A</c:v>
                </c:pt>
                <c:pt idx="7">
                  <c:v>5.15</c:v>
                </c:pt>
                <c:pt idx="8">
                  <c:v>#N/A</c:v>
                </c:pt>
                <c:pt idx="9">
                  <c:v>5.41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6.34</c:v>
                </c:pt>
                <c:pt idx="2">
                  <c:v>#N/A</c:v>
                </c:pt>
                <c:pt idx="3">
                  <c:v>8.0399999999999991</c:v>
                </c:pt>
                <c:pt idx="4">
                  <c:v>#N/A</c:v>
                </c:pt>
                <c:pt idx="5">
                  <c:v>7.82</c:v>
                </c:pt>
                <c:pt idx="6">
                  <c:v>#N/A</c:v>
                </c:pt>
                <c:pt idx="7">
                  <c:v>2.93</c:v>
                </c:pt>
                <c:pt idx="8">
                  <c:v>#N/A</c:v>
                </c:pt>
                <c:pt idx="9">
                  <c:v>10.130000000000001</c:v>
                </c:pt>
              </c:numCache>
            </c:numRef>
          </c:val>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20.05</c:v>
                </c:pt>
                <c:pt idx="2">
                  <c:v>#N/A</c:v>
                </c:pt>
                <c:pt idx="3">
                  <c:v>20.66</c:v>
                </c:pt>
                <c:pt idx="4">
                  <c:v>#N/A</c:v>
                </c:pt>
                <c:pt idx="5">
                  <c:v>23.95</c:v>
                </c:pt>
                <c:pt idx="6">
                  <c:v>#N/A</c:v>
                </c:pt>
                <c:pt idx="7">
                  <c:v>28.28</c:v>
                </c:pt>
                <c:pt idx="8">
                  <c:v>#N/A</c:v>
                </c:pt>
                <c:pt idx="9">
                  <c:v>30.2</c:v>
                </c:pt>
              </c:numCache>
            </c:numRef>
          </c:val>
        </c:ser>
        <c:dLbls>
          <c:showLegendKey val="0"/>
          <c:showVal val="0"/>
          <c:showCatName val="0"/>
          <c:showSerName val="0"/>
          <c:showPercent val="0"/>
          <c:showBubbleSize val="0"/>
        </c:dLbls>
        <c:gapWidth val="150"/>
        <c:overlap val="100"/>
        <c:axId val="142242560"/>
        <c:axId val="142244096"/>
      </c:barChart>
      <c:catAx>
        <c:axId val="1422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44096"/>
        <c:crosses val="autoZero"/>
        <c:auto val="1"/>
        <c:lblAlgn val="ctr"/>
        <c:lblOffset val="100"/>
        <c:tickLblSkip val="1"/>
        <c:tickMarkSkip val="1"/>
        <c:noMultiLvlLbl val="0"/>
      </c:catAx>
      <c:valAx>
        <c:axId val="14224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4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1583</c:v>
                </c:pt>
                <c:pt idx="5">
                  <c:v>1577</c:v>
                </c:pt>
                <c:pt idx="8">
                  <c:v>1628</c:v>
                </c:pt>
                <c:pt idx="11">
                  <c:v>1597</c:v>
                </c:pt>
                <c:pt idx="14">
                  <c:v>1596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498</c:v>
                </c:pt>
                <c:pt idx="3">
                  <c:v>529</c:v>
                </c:pt>
                <c:pt idx="6">
                  <c:v>534</c:v>
                </c:pt>
                <c:pt idx="9">
                  <c:v>510</c:v>
                </c:pt>
                <c:pt idx="12">
                  <c:v>501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2057</c:v>
                </c:pt>
                <c:pt idx="3">
                  <c:v>1994</c:v>
                </c:pt>
                <c:pt idx="6">
                  <c:v>2060</c:v>
                </c:pt>
                <c:pt idx="9">
                  <c:v>2092</c:v>
                </c:pt>
                <c:pt idx="12">
                  <c:v>2267</c:v>
                </c:pt>
              </c:numCache>
            </c:numRef>
          </c:val>
        </c:ser>
        <c:dLbls>
          <c:showLegendKey val="0"/>
          <c:showVal val="0"/>
          <c:showCatName val="0"/>
          <c:showSerName val="0"/>
          <c:showPercent val="0"/>
          <c:showBubbleSize val="0"/>
        </c:dLbls>
        <c:gapWidth val="100"/>
        <c:overlap val="100"/>
        <c:axId val="142417920"/>
        <c:axId val="14241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983</c:v>
                </c:pt>
                <c:pt idx="2">
                  <c:v>#N/A</c:v>
                </c:pt>
                <c:pt idx="3">
                  <c:v>#N/A</c:v>
                </c:pt>
                <c:pt idx="4">
                  <c:v>946</c:v>
                </c:pt>
                <c:pt idx="5">
                  <c:v>#N/A</c:v>
                </c:pt>
                <c:pt idx="6">
                  <c:v>#N/A</c:v>
                </c:pt>
                <c:pt idx="7">
                  <c:v>966</c:v>
                </c:pt>
                <c:pt idx="8">
                  <c:v>#N/A</c:v>
                </c:pt>
                <c:pt idx="9">
                  <c:v>#N/A</c:v>
                </c:pt>
                <c:pt idx="10">
                  <c:v>1005</c:v>
                </c:pt>
                <c:pt idx="11">
                  <c:v>#N/A</c:v>
                </c:pt>
                <c:pt idx="12">
                  <c:v>#N/A</c:v>
                </c:pt>
                <c:pt idx="13">
                  <c:v>1172</c:v>
                </c:pt>
                <c:pt idx="14">
                  <c:v>#N/A</c:v>
                </c:pt>
              </c:numCache>
            </c:numRef>
          </c:val>
          <c:smooth val="0"/>
        </c:ser>
        <c:dLbls>
          <c:showLegendKey val="0"/>
          <c:showVal val="0"/>
          <c:showCatName val="0"/>
          <c:showSerName val="0"/>
          <c:showPercent val="0"/>
          <c:showBubbleSize val="0"/>
        </c:dLbls>
        <c:marker val="1"/>
        <c:smooth val="0"/>
        <c:axId val="142417920"/>
        <c:axId val="142419840"/>
      </c:lineChart>
      <c:catAx>
        <c:axId val="1424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19840"/>
        <c:crosses val="autoZero"/>
        <c:auto val="1"/>
        <c:lblAlgn val="ctr"/>
        <c:lblOffset val="100"/>
        <c:tickLblSkip val="1"/>
        <c:tickMarkSkip val="1"/>
        <c:noMultiLvlLbl val="0"/>
      </c:catAx>
      <c:valAx>
        <c:axId val="14241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15640</c:v>
                </c:pt>
                <c:pt idx="5">
                  <c:v>15964</c:v>
                </c:pt>
                <c:pt idx="8">
                  <c:v>16514</c:v>
                </c:pt>
                <c:pt idx="11">
                  <c:v>17464</c:v>
                </c:pt>
                <c:pt idx="14">
                  <c:v>17748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269</c:v>
                </c:pt>
                <c:pt idx="5">
                  <c:v>257</c:v>
                </c:pt>
                <c:pt idx="8">
                  <c:v>232</c:v>
                </c:pt>
                <c:pt idx="11">
                  <c:v>1468</c:v>
                </c:pt>
                <c:pt idx="14">
                  <c:v>1413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5092</c:v>
                </c:pt>
                <c:pt idx="5">
                  <c:v>5962</c:v>
                </c:pt>
                <c:pt idx="8">
                  <c:v>5592</c:v>
                </c:pt>
                <c:pt idx="11">
                  <c:v>6001</c:v>
                </c:pt>
                <c:pt idx="14">
                  <c:v>6119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c:v>
                </c:pt>
                <c:pt idx="3">
                  <c:v>1</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3874</c:v>
                </c:pt>
                <c:pt idx="3">
                  <c:v>3700</c:v>
                </c:pt>
                <c:pt idx="6">
                  <c:v>3761</c:v>
                </c:pt>
                <c:pt idx="9">
                  <c:v>3636</c:v>
                </c:pt>
                <c:pt idx="12">
                  <c:v>3099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7103</c:v>
                </c:pt>
                <c:pt idx="3">
                  <c:v>6649</c:v>
                </c:pt>
                <c:pt idx="6">
                  <c:v>6255</c:v>
                </c:pt>
                <c:pt idx="9">
                  <c:v>6193</c:v>
                </c:pt>
                <c:pt idx="12">
                  <c:v>6121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17711</c:v>
                </c:pt>
                <c:pt idx="3">
                  <c:v>17801</c:v>
                </c:pt>
                <c:pt idx="6">
                  <c:v>18936</c:v>
                </c:pt>
                <c:pt idx="9">
                  <c:v>24157</c:v>
                </c:pt>
                <c:pt idx="12">
                  <c:v>24563</c:v>
                </c:pt>
              </c:numCache>
            </c:numRef>
          </c:val>
        </c:ser>
        <c:dLbls>
          <c:showLegendKey val="0"/>
          <c:showVal val="0"/>
          <c:showCatName val="0"/>
          <c:showSerName val="0"/>
          <c:showPercent val="0"/>
          <c:showBubbleSize val="0"/>
        </c:dLbls>
        <c:gapWidth val="100"/>
        <c:overlap val="100"/>
        <c:axId val="142682752"/>
        <c:axId val="14269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7805</c:v>
                </c:pt>
                <c:pt idx="2">
                  <c:v>#N/A</c:v>
                </c:pt>
                <c:pt idx="3">
                  <c:v>#N/A</c:v>
                </c:pt>
                <c:pt idx="4">
                  <c:v>5967</c:v>
                </c:pt>
                <c:pt idx="5">
                  <c:v>#N/A</c:v>
                </c:pt>
                <c:pt idx="6">
                  <c:v>#N/A</c:v>
                </c:pt>
                <c:pt idx="7">
                  <c:v>6613</c:v>
                </c:pt>
                <c:pt idx="8">
                  <c:v>#N/A</c:v>
                </c:pt>
                <c:pt idx="9">
                  <c:v>#N/A</c:v>
                </c:pt>
                <c:pt idx="10">
                  <c:v>9054</c:v>
                </c:pt>
                <c:pt idx="11">
                  <c:v>#N/A</c:v>
                </c:pt>
                <c:pt idx="12">
                  <c:v>#N/A</c:v>
                </c:pt>
                <c:pt idx="13">
                  <c:v>8725</c:v>
                </c:pt>
                <c:pt idx="14">
                  <c:v>#N/A</c:v>
                </c:pt>
              </c:numCache>
            </c:numRef>
          </c:val>
          <c:smooth val="0"/>
        </c:ser>
        <c:dLbls>
          <c:showLegendKey val="0"/>
          <c:showVal val="0"/>
          <c:showCatName val="0"/>
          <c:showSerName val="0"/>
          <c:showPercent val="0"/>
          <c:showBubbleSize val="0"/>
        </c:dLbls>
        <c:marker val="1"/>
        <c:smooth val="0"/>
        <c:axId val="142682752"/>
        <c:axId val="142693120"/>
      </c:lineChart>
      <c:catAx>
        <c:axId val="1426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693120"/>
        <c:crosses val="autoZero"/>
        <c:auto val="1"/>
        <c:lblAlgn val="ctr"/>
        <c:lblOffset val="100"/>
        <c:tickLblSkip val="1"/>
        <c:tickMarkSkip val="1"/>
        <c:noMultiLvlLbl val="0"/>
      </c:catAx>
      <c:valAx>
        <c:axId val="1426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8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31,398
31,222
255.43
17,814,398
16,774,271
971,486
9,285,132
24,562,893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一部法人の業績改善が認められ</a:t>
          </a:r>
          <a:r>
            <a:rPr lang="ja-JP" altLang="en-US" sz="1300" b="0" i="0" baseline="0">
              <a:solidFill>
                <a:schemeClr val="dk1"/>
              </a:solidFill>
              <a:latin typeface="+mn-lt"/>
              <a:ea typeface="+mn-ea"/>
              <a:cs typeface="+mn-cs"/>
            </a:rPr>
            <a:t>たことから個人・法人関係税が増となるものの、時点修正による固定資産税の減少などから、前年度同様０．３８</a:t>
          </a:r>
          <a:r>
            <a:rPr lang="ja-JP" altLang="ja-JP" sz="1300" b="0" i="0" baseline="0">
              <a:solidFill>
                <a:schemeClr val="dk1"/>
              </a:solidFill>
              <a:latin typeface="+mn-lt"/>
              <a:ea typeface="+mn-ea"/>
              <a:cs typeface="+mn-cs"/>
            </a:rPr>
            <a:t>と類似団体を下回って</a:t>
          </a:r>
          <a:r>
            <a:rPr lang="ja-JP" altLang="en-US" sz="1300" b="0" i="0" baseline="0">
              <a:solidFill>
                <a:schemeClr val="dk1"/>
              </a:solidFill>
              <a:latin typeface="+mn-lt"/>
              <a:ea typeface="+mn-ea"/>
              <a:cs typeface="+mn-cs"/>
            </a:rPr>
            <a:t>いる。今後も</a:t>
          </a:r>
          <a:r>
            <a:rPr lang="ja-JP" altLang="ja-JP" sz="1300" b="0" i="0" baseline="0">
              <a:solidFill>
                <a:schemeClr val="dk1"/>
              </a:solidFill>
              <a:latin typeface="+mn-lt"/>
              <a:ea typeface="+mn-ea"/>
              <a:cs typeface="+mn-cs"/>
            </a:rPr>
            <a:t>景気低迷や少子高齢化などの影響から、指数の急激な改善は難しいと思料する。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4" name="直線コネクタ 73"/>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14817</xdr:rowOff>
    </xdr:to>
    <xdr:cxnSp macro="">
      <xdr:nvCxnSpPr>
        <xdr:cNvPr id="77" name="直線コネクタ 76"/>
        <xdr:cNvCxnSpPr/>
      </xdr:nvCxnSpPr>
      <xdr:spPr>
        <a:xfrm>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歳入については、地方税や</a:t>
          </a:r>
          <a:r>
            <a:rPr lang="ja-JP" altLang="en-US" sz="1200" b="0" i="0" baseline="0">
              <a:solidFill>
                <a:schemeClr val="dk1"/>
              </a:solidFill>
              <a:latin typeface="+mn-lt"/>
              <a:ea typeface="+mn-ea"/>
              <a:cs typeface="+mn-cs"/>
            </a:rPr>
            <a:t>地方譲与税など</a:t>
          </a:r>
          <a:r>
            <a:rPr lang="ja-JP" altLang="ja-JP" sz="1200" b="0" i="0" baseline="0">
              <a:solidFill>
                <a:schemeClr val="dk1"/>
              </a:solidFill>
              <a:latin typeface="+mn-lt"/>
              <a:ea typeface="+mn-ea"/>
              <a:cs typeface="+mn-cs"/>
            </a:rPr>
            <a:t>が減少するものの、普通交付税や臨時財政対策債が増とな</a:t>
          </a:r>
          <a:r>
            <a:rPr lang="ja-JP" altLang="en-US" sz="1200" b="0" i="0" baseline="0">
              <a:solidFill>
                <a:schemeClr val="dk1"/>
              </a:solidFill>
              <a:latin typeface="+mn-lt"/>
              <a:ea typeface="+mn-ea"/>
              <a:cs typeface="+mn-cs"/>
            </a:rPr>
            <a:t>ったことから</a:t>
          </a:r>
          <a:r>
            <a:rPr lang="ja-JP" altLang="en-US" sz="1200">
              <a:solidFill>
                <a:schemeClr val="dk1"/>
              </a:solidFill>
              <a:latin typeface="+mn-lt"/>
              <a:ea typeface="+mn-ea"/>
              <a:cs typeface="+mn-cs"/>
            </a:rPr>
            <a:t>、歳入の経常一般財源は増となった。</a:t>
          </a:r>
          <a:endParaRPr lang="en-US" altLang="ja-JP" sz="1200">
            <a:solidFill>
              <a:schemeClr val="dk1"/>
            </a:solidFill>
            <a:latin typeface="+mn-lt"/>
            <a:ea typeface="+mn-ea"/>
            <a:cs typeface="+mn-cs"/>
          </a:endParaRPr>
        </a:p>
        <a:p>
          <a:r>
            <a:rPr lang="ja-JP" altLang="en-US" sz="1200">
              <a:solidFill>
                <a:schemeClr val="dk1"/>
              </a:solidFill>
              <a:latin typeface="+mn-lt"/>
              <a:ea typeface="+mn-ea"/>
              <a:cs typeface="+mn-cs"/>
            </a:rPr>
            <a:t>　</a:t>
          </a:r>
          <a:r>
            <a:rPr lang="ja-JP" altLang="ja-JP" sz="1200">
              <a:solidFill>
                <a:schemeClr val="dk1"/>
              </a:solidFill>
              <a:latin typeface="+mn-lt"/>
              <a:ea typeface="+mn-ea"/>
              <a:cs typeface="+mn-cs"/>
            </a:rPr>
            <a:t>歳出</a:t>
          </a:r>
          <a:r>
            <a:rPr lang="ja-JP" altLang="en-US" sz="1200">
              <a:solidFill>
                <a:schemeClr val="dk1"/>
              </a:solidFill>
              <a:latin typeface="+mn-lt"/>
              <a:ea typeface="+mn-ea"/>
              <a:cs typeface="+mn-cs"/>
            </a:rPr>
            <a:t>は</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人件費や扶助費が減となるものの、</a:t>
          </a:r>
          <a:r>
            <a:rPr lang="ja-JP" altLang="ja-JP" sz="1200">
              <a:solidFill>
                <a:schemeClr val="dk1"/>
              </a:solidFill>
              <a:latin typeface="+mn-lt"/>
              <a:ea typeface="+mn-ea"/>
              <a:cs typeface="+mn-cs"/>
            </a:rPr>
            <a:t>公社解散整理に係る三セク債の償還開始による公債費</a:t>
          </a:r>
          <a:r>
            <a:rPr lang="ja-JP" altLang="en-US" sz="1200">
              <a:solidFill>
                <a:schemeClr val="dk1"/>
              </a:solidFill>
              <a:latin typeface="+mn-lt"/>
              <a:ea typeface="+mn-ea"/>
              <a:cs typeface="+mn-cs"/>
            </a:rPr>
            <a:t>の増</a:t>
          </a:r>
          <a:r>
            <a:rPr lang="ja-JP" altLang="ja-JP" sz="1200">
              <a:solidFill>
                <a:schemeClr val="dk1"/>
              </a:solidFill>
              <a:latin typeface="+mn-lt"/>
              <a:ea typeface="+mn-ea"/>
              <a:cs typeface="+mn-cs"/>
            </a:rPr>
            <a:t>、また、クリーンセンターの維持管理費</a:t>
          </a:r>
          <a:r>
            <a:rPr lang="ja-JP" altLang="en-US" sz="1200">
              <a:solidFill>
                <a:schemeClr val="dk1"/>
              </a:solidFill>
              <a:latin typeface="+mn-lt"/>
              <a:ea typeface="+mn-ea"/>
              <a:cs typeface="+mn-cs"/>
            </a:rPr>
            <a:t>など</a:t>
          </a:r>
          <a:r>
            <a:rPr lang="ja-JP" altLang="ja-JP" sz="1200">
              <a:solidFill>
                <a:schemeClr val="dk1"/>
              </a:solidFill>
              <a:latin typeface="+mn-lt"/>
              <a:ea typeface="+mn-ea"/>
              <a:cs typeface="+mn-cs"/>
            </a:rPr>
            <a:t>の増による物件費</a:t>
          </a:r>
          <a:r>
            <a:rPr lang="ja-JP" altLang="en-US" sz="1200">
              <a:solidFill>
                <a:schemeClr val="dk1"/>
              </a:solidFill>
              <a:latin typeface="+mn-lt"/>
              <a:ea typeface="+mn-ea"/>
              <a:cs typeface="+mn-cs"/>
            </a:rPr>
            <a:t>が増となったことなどから、経常収支比率は前年度から０．７増加した。</a:t>
          </a:r>
          <a:endParaRPr kumimoji="1" lang="ja-JP" altLang="en-US" sz="1200">
            <a:latin typeface="+mn-lt"/>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24674</xdr:rowOff>
    </xdr:from>
    <xdr:to>
      <xdr:col>7</xdr:col>
      <xdr:colOff>152400</xdr:colOff>
      <xdr:row>63</xdr:row>
      <xdr:rowOff>48804</xdr:rowOff>
    </xdr:to>
    <xdr:cxnSp macro="">
      <xdr:nvCxnSpPr>
        <xdr:cNvPr id="133" name="直線コネクタ 132"/>
        <xdr:cNvCxnSpPr/>
      </xdr:nvCxnSpPr>
      <xdr:spPr>
        <a:xfrm>
          <a:off x="4114800" y="108260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31569</xdr:rowOff>
    </xdr:to>
    <xdr:cxnSp macro="">
      <xdr:nvCxnSpPr>
        <xdr:cNvPr id="136" name="直線コネクタ 135"/>
        <xdr:cNvCxnSpPr/>
      </xdr:nvCxnSpPr>
      <xdr:spPr>
        <a:xfrm flipV="1">
          <a:off x="3225800" y="108260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16873</xdr:rowOff>
    </xdr:from>
    <xdr:to>
      <xdr:col>4</xdr:col>
      <xdr:colOff>482600</xdr:colOff>
      <xdr:row>63</xdr:row>
      <xdr:rowOff>31569</xdr:rowOff>
    </xdr:to>
    <xdr:cxnSp macro="">
      <xdr:nvCxnSpPr>
        <xdr:cNvPr id="139" name="直線コネクタ 138"/>
        <xdr:cNvCxnSpPr/>
      </xdr:nvCxnSpPr>
      <xdr:spPr>
        <a:xfrm>
          <a:off x="2336800" y="1064677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16873</xdr:rowOff>
    </xdr:from>
    <xdr:to>
      <xdr:col>3</xdr:col>
      <xdr:colOff>279400</xdr:colOff>
      <xdr:row>63</xdr:row>
      <xdr:rowOff>110853</xdr:rowOff>
    </xdr:to>
    <xdr:cxnSp macro="">
      <xdr:nvCxnSpPr>
        <xdr:cNvPr id="142" name="直線コネクタ 141"/>
        <xdr:cNvCxnSpPr/>
      </xdr:nvCxnSpPr>
      <xdr:spPr>
        <a:xfrm flipV="1">
          <a:off x="1447800" y="1064677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78922</xdr:rowOff>
    </xdr:from>
    <xdr:to>
      <xdr:col>3</xdr:col>
      <xdr:colOff>330200</xdr:colOff>
      <xdr:row>62</xdr:row>
      <xdr:rowOff>9072</xdr:rowOff>
    </xdr:to>
    <xdr:sp macro="" textlink="">
      <xdr:nvSpPr>
        <xdr:cNvPr id="143" name="フローチャート : 判断 142"/>
        <xdr:cNvSpPr/>
      </xdr:nvSpPr>
      <xdr:spPr>
        <a:xfrm>
          <a:off x="2286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19249</xdr:rowOff>
    </xdr:from>
    <xdr:ext cx="762000" cy="259045"/>
    <xdr:sp macro="" textlink="">
      <xdr:nvSpPr>
        <xdr:cNvPr id="144" name="テキスト ボックス 143"/>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45" name="フローチャート : 判断 144"/>
        <xdr:cNvSpPr/>
      </xdr:nvSpPr>
      <xdr:spPr>
        <a:xfrm>
          <a:off x="1397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88192</xdr:rowOff>
    </xdr:from>
    <xdr:ext cx="762000" cy="259045"/>
    <xdr:sp macro="" textlink="">
      <xdr:nvSpPr>
        <xdr:cNvPr id="146" name="テキスト ボックス 145"/>
        <xdr:cNvSpPr txBox="1"/>
      </xdr:nvSpPr>
      <xdr:spPr>
        <a:xfrm>
          <a:off x="1066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169454</xdr:rowOff>
    </xdr:from>
    <xdr:to>
      <xdr:col>7</xdr:col>
      <xdr:colOff>203200</xdr:colOff>
      <xdr:row>63</xdr:row>
      <xdr:rowOff>99604</xdr:rowOff>
    </xdr:to>
    <xdr:sp macro="" textlink="">
      <xdr:nvSpPr>
        <xdr:cNvPr id="152" name="円/楕円 151"/>
        <xdr:cNvSpPr/>
      </xdr:nvSpPr>
      <xdr:spPr>
        <a:xfrm>
          <a:off x="4902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141531</xdr:rowOff>
    </xdr:from>
    <xdr:ext cx="762000" cy="259045"/>
    <xdr:sp macro="" textlink="">
      <xdr:nvSpPr>
        <xdr:cNvPr id="153" name="財政構造の弾力性該当値テキスト"/>
        <xdr:cNvSpPr txBox="1"/>
      </xdr:nvSpPr>
      <xdr:spPr>
        <a:xfrm>
          <a:off x="5041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4" name="円/楕円 153"/>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5" name="テキスト ボックス 154"/>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152219</xdr:rowOff>
    </xdr:from>
    <xdr:to>
      <xdr:col>4</xdr:col>
      <xdr:colOff>533400</xdr:colOff>
      <xdr:row>63</xdr:row>
      <xdr:rowOff>82369</xdr:rowOff>
    </xdr:to>
    <xdr:sp macro="" textlink="">
      <xdr:nvSpPr>
        <xdr:cNvPr id="156" name="円/楕円 155"/>
        <xdr:cNvSpPr/>
      </xdr:nvSpPr>
      <xdr:spPr>
        <a:xfrm>
          <a:off x="3175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67146</xdr:rowOff>
    </xdr:from>
    <xdr:ext cx="762000" cy="259045"/>
    <xdr:sp macro="" textlink="">
      <xdr:nvSpPr>
        <xdr:cNvPr id="157" name="テキスト ボックス 156"/>
        <xdr:cNvSpPr txBox="1"/>
      </xdr:nvSpPr>
      <xdr:spPr>
        <a:xfrm>
          <a:off x="2844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137523</xdr:rowOff>
    </xdr:from>
    <xdr:to>
      <xdr:col>3</xdr:col>
      <xdr:colOff>330200</xdr:colOff>
      <xdr:row>62</xdr:row>
      <xdr:rowOff>67673</xdr:rowOff>
    </xdr:to>
    <xdr:sp macro="" textlink="">
      <xdr:nvSpPr>
        <xdr:cNvPr id="158" name="円/楕円 157"/>
        <xdr:cNvSpPr/>
      </xdr:nvSpPr>
      <xdr:spPr>
        <a:xfrm>
          <a:off x="2286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52450</xdr:rowOff>
    </xdr:from>
    <xdr:ext cx="762000" cy="259045"/>
    <xdr:sp macro="" textlink="">
      <xdr:nvSpPr>
        <xdr:cNvPr id="159" name="テキスト ボックス 158"/>
        <xdr:cNvSpPr txBox="1"/>
      </xdr:nvSpPr>
      <xdr:spPr>
        <a:xfrm>
          <a:off x="1955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60" name="円/楕円 159"/>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146430</xdr:rowOff>
    </xdr:from>
    <xdr:ext cx="762000" cy="259045"/>
    <xdr:sp macro="" textlink="">
      <xdr:nvSpPr>
        <xdr:cNvPr id="161" name="テキスト ボックス 160"/>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j-ea"/>
              <a:cs typeface="+mn-cs"/>
            </a:rPr>
            <a:t>　平成</a:t>
          </a:r>
          <a:r>
            <a:rPr lang="en-US" altLang="ja-JP" sz="1300" b="0" i="0" baseline="0">
              <a:solidFill>
                <a:schemeClr val="dk1"/>
              </a:solidFill>
              <a:latin typeface="+mn-lt"/>
              <a:ea typeface="+mj-ea"/>
              <a:cs typeface="+mn-cs"/>
            </a:rPr>
            <a:t>23</a:t>
          </a:r>
          <a:r>
            <a:rPr lang="ja-JP" altLang="ja-JP" sz="1300" b="0" i="0" baseline="0">
              <a:solidFill>
                <a:schemeClr val="dk1"/>
              </a:solidFill>
              <a:latin typeface="+mn-lt"/>
              <a:ea typeface="+mj-ea"/>
              <a:cs typeface="+mn-cs"/>
            </a:rPr>
            <a:t>年</a:t>
          </a:r>
          <a:r>
            <a:rPr lang="ja-JP" altLang="en-US" sz="1300" b="0" i="0" baseline="0">
              <a:solidFill>
                <a:schemeClr val="dk1"/>
              </a:solidFill>
              <a:latin typeface="+mn-lt"/>
              <a:ea typeface="+mj-ea"/>
              <a:cs typeface="+mn-cs"/>
            </a:rPr>
            <a:t>の</a:t>
          </a:r>
          <a:r>
            <a:rPr lang="ja-JP" altLang="ja-JP" sz="1300" b="0" i="0" baseline="0">
              <a:solidFill>
                <a:schemeClr val="dk1"/>
              </a:solidFill>
              <a:latin typeface="+mn-lt"/>
              <a:ea typeface="+mj-ea"/>
              <a:cs typeface="+mn-cs"/>
            </a:rPr>
            <a:t>台風</a:t>
          </a:r>
          <a:r>
            <a:rPr lang="en-US" altLang="ja-JP" sz="1300" b="0" i="0" baseline="0">
              <a:solidFill>
                <a:schemeClr val="dk1"/>
              </a:solidFill>
              <a:latin typeface="+mn-lt"/>
              <a:ea typeface="+mj-ea"/>
              <a:cs typeface="+mn-cs"/>
            </a:rPr>
            <a:t>12</a:t>
          </a:r>
          <a:r>
            <a:rPr lang="ja-JP" altLang="ja-JP" sz="1300" b="0" i="0" baseline="0">
              <a:solidFill>
                <a:schemeClr val="dk1"/>
              </a:solidFill>
              <a:latin typeface="+mn-lt"/>
              <a:ea typeface="+mj-ea"/>
              <a:cs typeface="+mn-cs"/>
            </a:rPr>
            <a:t>号災害に伴う災害</a:t>
          </a:r>
          <a:r>
            <a:rPr lang="ja-JP" altLang="en-US" sz="1300" b="0" i="0" baseline="0">
              <a:solidFill>
                <a:schemeClr val="dk1"/>
              </a:solidFill>
              <a:latin typeface="+mn-lt"/>
              <a:ea typeface="+mj-ea"/>
              <a:cs typeface="+mn-cs"/>
            </a:rPr>
            <a:t>ごみ運搬経費などの影響を受け、平成</a:t>
          </a:r>
          <a:r>
            <a:rPr lang="en-US" altLang="ja-JP" sz="1300" b="0" i="0" baseline="0">
              <a:solidFill>
                <a:schemeClr val="dk1"/>
              </a:solidFill>
              <a:latin typeface="+mn-lt"/>
              <a:ea typeface="+mj-ea"/>
              <a:cs typeface="+mn-cs"/>
            </a:rPr>
            <a:t>23</a:t>
          </a:r>
          <a:r>
            <a:rPr lang="ja-JP" altLang="en-US" sz="1300" b="0" i="0" baseline="0">
              <a:solidFill>
                <a:schemeClr val="dk1"/>
              </a:solidFill>
              <a:latin typeface="+mn-lt"/>
              <a:ea typeface="+mj-ea"/>
              <a:cs typeface="+mn-cs"/>
            </a:rPr>
            <a:t>年度、平成</a:t>
          </a:r>
          <a:r>
            <a:rPr lang="en-US" altLang="ja-JP" sz="1300" b="0" i="0" baseline="0">
              <a:solidFill>
                <a:schemeClr val="dk1"/>
              </a:solidFill>
              <a:latin typeface="+mn-lt"/>
              <a:ea typeface="+mj-ea"/>
              <a:cs typeface="+mn-cs"/>
            </a:rPr>
            <a:t>24</a:t>
          </a:r>
          <a:r>
            <a:rPr lang="ja-JP" altLang="en-US" sz="1300" b="0" i="0" baseline="0">
              <a:solidFill>
                <a:schemeClr val="dk1"/>
              </a:solidFill>
              <a:latin typeface="+mn-lt"/>
              <a:ea typeface="+mj-ea"/>
              <a:cs typeface="+mn-cs"/>
            </a:rPr>
            <a:t>年度は物件費が大幅に増加したが、平成</a:t>
          </a:r>
          <a:r>
            <a:rPr lang="en-US" altLang="ja-JP" sz="1300" b="0" i="0" baseline="0">
              <a:solidFill>
                <a:schemeClr val="dk1"/>
              </a:solidFill>
              <a:latin typeface="+mn-lt"/>
              <a:ea typeface="+mj-ea"/>
              <a:cs typeface="+mn-cs"/>
            </a:rPr>
            <a:t>25</a:t>
          </a:r>
          <a:r>
            <a:rPr lang="ja-JP" altLang="en-US" sz="1300" b="0" i="0" baseline="0">
              <a:solidFill>
                <a:schemeClr val="dk1"/>
              </a:solidFill>
              <a:latin typeface="+mn-lt"/>
              <a:ea typeface="+mj-ea"/>
              <a:cs typeface="+mn-cs"/>
            </a:rPr>
            <a:t>年度はこれらの経費が減少したこと、</a:t>
          </a:r>
          <a:r>
            <a:rPr lang="ja-JP" altLang="en-US" sz="1300">
              <a:solidFill>
                <a:schemeClr val="dk1"/>
              </a:solidFill>
              <a:latin typeface="+mn-lt"/>
              <a:ea typeface="+mj-ea"/>
              <a:cs typeface="+mn-cs"/>
            </a:rPr>
            <a:t>人件費では</a:t>
          </a:r>
          <a:r>
            <a:rPr lang="ja-JP" altLang="ja-JP" sz="1300">
              <a:solidFill>
                <a:schemeClr val="dk1"/>
              </a:solidFill>
              <a:latin typeface="+mn-lt"/>
              <a:ea typeface="+mj-ea"/>
              <a:cs typeface="+mn-cs"/>
            </a:rPr>
            <a:t>国の要請のもと</a:t>
          </a:r>
          <a:r>
            <a:rPr lang="en-US" altLang="ja-JP" sz="1300">
              <a:solidFill>
                <a:schemeClr val="dk1"/>
              </a:solidFill>
              <a:latin typeface="+mn-lt"/>
              <a:ea typeface="+mj-ea"/>
              <a:cs typeface="+mn-cs"/>
            </a:rPr>
            <a:t>7</a:t>
          </a:r>
          <a:r>
            <a:rPr lang="ja-JP" altLang="ja-JP" sz="1300">
              <a:solidFill>
                <a:schemeClr val="dk1"/>
              </a:solidFill>
              <a:latin typeface="+mn-lt"/>
              <a:ea typeface="+mj-ea"/>
              <a:cs typeface="+mn-cs"/>
            </a:rPr>
            <a:t>月から</a:t>
          </a:r>
          <a:r>
            <a:rPr lang="en-US" altLang="ja-JP" sz="1300">
              <a:solidFill>
                <a:schemeClr val="dk1"/>
              </a:solidFill>
              <a:latin typeface="+mn-lt"/>
              <a:ea typeface="+mj-ea"/>
              <a:cs typeface="+mn-cs"/>
            </a:rPr>
            <a:t>9</a:t>
          </a:r>
          <a:r>
            <a:rPr lang="ja-JP" altLang="en-US" sz="1300">
              <a:solidFill>
                <a:schemeClr val="dk1"/>
              </a:solidFill>
              <a:latin typeface="+mn-lt"/>
              <a:ea typeface="+mj-ea"/>
              <a:cs typeface="+mn-cs"/>
            </a:rPr>
            <a:t>箇月</a:t>
          </a:r>
          <a:r>
            <a:rPr lang="ja-JP" altLang="ja-JP" sz="1300">
              <a:solidFill>
                <a:schemeClr val="dk1"/>
              </a:solidFill>
              <a:latin typeface="+mn-lt"/>
              <a:ea typeface="+mj-ea"/>
              <a:cs typeface="+mn-cs"/>
            </a:rPr>
            <a:t>間の給与減額</a:t>
          </a:r>
          <a:r>
            <a:rPr lang="ja-JP" altLang="en-US" sz="1300">
              <a:solidFill>
                <a:schemeClr val="dk1"/>
              </a:solidFill>
              <a:latin typeface="+mn-lt"/>
              <a:ea typeface="+mj-ea"/>
              <a:cs typeface="+mn-cs"/>
            </a:rPr>
            <a:t>を行ったことなどから</a:t>
          </a:r>
          <a:r>
            <a:rPr lang="ja-JP" altLang="ja-JP" sz="1300" b="0" i="0" baseline="0">
              <a:solidFill>
                <a:schemeClr val="dk1"/>
              </a:solidFill>
              <a:latin typeface="+mn-lt"/>
              <a:ea typeface="+mj-ea"/>
              <a:cs typeface="+mn-cs"/>
            </a:rPr>
            <a:t>、人口</a:t>
          </a:r>
          <a:r>
            <a:rPr lang="en-US" altLang="ja-JP" sz="1300" b="0" i="0" baseline="0">
              <a:solidFill>
                <a:schemeClr val="dk1"/>
              </a:solidFill>
              <a:latin typeface="+mn-lt"/>
              <a:ea typeface="+mj-ea"/>
              <a:cs typeface="+mn-cs"/>
            </a:rPr>
            <a:t>1</a:t>
          </a:r>
          <a:r>
            <a:rPr lang="ja-JP" altLang="ja-JP" sz="1300" b="0" i="0" baseline="0">
              <a:solidFill>
                <a:schemeClr val="dk1"/>
              </a:solidFill>
              <a:latin typeface="+mn-lt"/>
              <a:ea typeface="+mj-ea"/>
              <a:cs typeface="+mn-cs"/>
            </a:rPr>
            <a:t>人当たりの人件費・物件費等決算額は</a:t>
          </a:r>
          <a:r>
            <a:rPr lang="en-US" altLang="ja-JP" sz="1300" b="0" i="0" baseline="0">
              <a:solidFill>
                <a:schemeClr val="dk1"/>
              </a:solidFill>
              <a:latin typeface="+mn-lt"/>
              <a:ea typeface="+mj-ea"/>
              <a:cs typeface="+mn-cs"/>
            </a:rPr>
            <a:t>14,672</a:t>
          </a:r>
          <a:r>
            <a:rPr lang="ja-JP" altLang="ja-JP" sz="1300" b="0" i="0" baseline="0">
              <a:solidFill>
                <a:schemeClr val="dk1"/>
              </a:solidFill>
              <a:latin typeface="+mn-lt"/>
              <a:ea typeface="+mj-ea"/>
              <a:cs typeface="+mn-cs"/>
            </a:rPr>
            <a:t>円減少</a:t>
          </a:r>
          <a:r>
            <a:rPr lang="ja-JP" altLang="en-US" sz="1300" b="0" i="0" baseline="0">
              <a:solidFill>
                <a:schemeClr val="dk1"/>
              </a:solidFill>
              <a:latin typeface="+mn-lt"/>
              <a:ea typeface="+mj-ea"/>
              <a:cs typeface="+mn-cs"/>
            </a:rPr>
            <a:t>した</a:t>
          </a:r>
          <a:r>
            <a:rPr lang="ja-JP" altLang="ja-JP" sz="1300" b="0" i="0" baseline="0">
              <a:solidFill>
                <a:schemeClr val="dk1"/>
              </a:solidFill>
              <a:latin typeface="+mn-lt"/>
              <a:ea typeface="+mj-ea"/>
              <a:cs typeface="+mn-cs"/>
            </a:rPr>
            <a:t>。</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38973</xdr:rowOff>
    </xdr:from>
    <xdr:to>
      <xdr:col>7</xdr:col>
      <xdr:colOff>152400</xdr:colOff>
      <xdr:row>81</xdr:row>
      <xdr:rowOff>50775</xdr:rowOff>
    </xdr:to>
    <xdr:cxnSp macro="">
      <xdr:nvCxnSpPr>
        <xdr:cNvPr id="195" name="直線コネクタ 194"/>
        <xdr:cNvCxnSpPr/>
      </xdr:nvCxnSpPr>
      <xdr:spPr>
        <a:xfrm flipV="1">
          <a:off x="4114800" y="13926423"/>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50775</xdr:rowOff>
    </xdr:from>
    <xdr:to>
      <xdr:col>6</xdr:col>
      <xdr:colOff>0</xdr:colOff>
      <xdr:row>81</xdr:row>
      <xdr:rowOff>69359</xdr:rowOff>
    </xdr:to>
    <xdr:cxnSp macro="">
      <xdr:nvCxnSpPr>
        <xdr:cNvPr id="198" name="直線コネクタ 197"/>
        <xdr:cNvCxnSpPr/>
      </xdr:nvCxnSpPr>
      <xdr:spPr>
        <a:xfrm flipV="1">
          <a:off x="3225800" y="13938225"/>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35658</xdr:rowOff>
    </xdr:from>
    <xdr:to>
      <xdr:col>4</xdr:col>
      <xdr:colOff>482600</xdr:colOff>
      <xdr:row>81</xdr:row>
      <xdr:rowOff>69359</xdr:rowOff>
    </xdr:to>
    <xdr:cxnSp macro="">
      <xdr:nvCxnSpPr>
        <xdr:cNvPr id="201" name="直線コネクタ 200"/>
        <xdr:cNvCxnSpPr/>
      </xdr:nvCxnSpPr>
      <xdr:spPr>
        <a:xfrm>
          <a:off x="2336800" y="13923108"/>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35658</xdr:rowOff>
    </xdr:from>
    <xdr:to>
      <xdr:col>3</xdr:col>
      <xdr:colOff>279400</xdr:colOff>
      <xdr:row>81</xdr:row>
      <xdr:rowOff>37351</xdr:rowOff>
    </xdr:to>
    <xdr:cxnSp macro="">
      <xdr:nvCxnSpPr>
        <xdr:cNvPr id="204" name="直線コネクタ 203"/>
        <xdr:cNvCxnSpPr/>
      </xdr:nvCxnSpPr>
      <xdr:spPr>
        <a:xfrm flipV="1">
          <a:off x="1447800" y="13923108"/>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141263</xdr:rowOff>
    </xdr:from>
    <xdr:to>
      <xdr:col>3</xdr:col>
      <xdr:colOff>330200</xdr:colOff>
      <xdr:row>81</xdr:row>
      <xdr:rowOff>71413</xdr:rowOff>
    </xdr:to>
    <xdr:sp macro="" textlink="">
      <xdr:nvSpPr>
        <xdr:cNvPr id="205" name="フローチャート : 判断 204"/>
        <xdr:cNvSpPr/>
      </xdr:nvSpPr>
      <xdr:spPr>
        <a:xfrm>
          <a:off x="2286000" y="138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81590</xdr:rowOff>
    </xdr:from>
    <xdr:ext cx="762000" cy="259045"/>
    <xdr:sp macro="" textlink="">
      <xdr:nvSpPr>
        <xdr:cNvPr id="206" name="テキスト ボックス 205"/>
        <xdr:cNvSpPr txBox="1"/>
      </xdr:nvSpPr>
      <xdr:spPr>
        <a:xfrm>
          <a:off x="1955800" y="1362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137854</xdr:rowOff>
    </xdr:from>
    <xdr:to>
      <xdr:col>2</xdr:col>
      <xdr:colOff>127000</xdr:colOff>
      <xdr:row>81</xdr:row>
      <xdr:rowOff>68004</xdr:rowOff>
    </xdr:to>
    <xdr:sp macro="" textlink="">
      <xdr:nvSpPr>
        <xdr:cNvPr id="207" name="フローチャート : 判断 206"/>
        <xdr:cNvSpPr/>
      </xdr:nvSpPr>
      <xdr:spPr>
        <a:xfrm>
          <a:off x="1397000" y="1385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78181</xdr:rowOff>
    </xdr:from>
    <xdr:ext cx="762000" cy="259045"/>
    <xdr:sp macro="" textlink="">
      <xdr:nvSpPr>
        <xdr:cNvPr id="208" name="テキスト ボックス 207"/>
        <xdr:cNvSpPr txBox="1"/>
      </xdr:nvSpPr>
      <xdr:spPr>
        <a:xfrm>
          <a:off x="1066800" y="136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159623</xdr:rowOff>
    </xdr:from>
    <xdr:to>
      <xdr:col>7</xdr:col>
      <xdr:colOff>203200</xdr:colOff>
      <xdr:row>81</xdr:row>
      <xdr:rowOff>89773</xdr:rowOff>
    </xdr:to>
    <xdr:sp macro="" textlink="">
      <xdr:nvSpPr>
        <xdr:cNvPr id="214" name="円/楕円 213"/>
        <xdr:cNvSpPr/>
      </xdr:nvSpPr>
      <xdr:spPr>
        <a:xfrm>
          <a:off x="4902200" y="1387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36450</xdr:rowOff>
    </xdr:from>
    <xdr:ext cx="762000" cy="259045"/>
    <xdr:sp macro="" textlink="">
      <xdr:nvSpPr>
        <xdr:cNvPr id="215" name="人件費・物件費等の状況該当値テキスト"/>
        <xdr:cNvSpPr txBox="1"/>
      </xdr:nvSpPr>
      <xdr:spPr>
        <a:xfrm>
          <a:off x="5041900" y="1392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171425</xdr:rowOff>
    </xdr:from>
    <xdr:to>
      <xdr:col>6</xdr:col>
      <xdr:colOff>50800</xdr:colOff>
      <xdr:row>81</xdr:row>
      <xdr:rowOff>101575</xdr:rowOff>
    </xdr:to>
    <xdr:sp macro="" textlink="">
      <xdr:nvSpPr>
        <xdr:cNvPr id="216" name="円/楕円 215"/>
        <xdr:cNvSpPr/>
      </xdr:nvSpPr>
      <xdr:spPr>
        <a:xfrm>
          <a:off x="4064000" y="138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86352</xdr:rowOff>
    </xdr:from>
    <xdr:ext cx="736600" cy="259045"/>
    <xdr:sp macro="" textlink="">
      <xdr:nvSpPr>
        <xdr:cNvPr id="217" name="テキスト ボックス 216"/>
        <xdr:cNvSpPr txBox="1"/>
      </xdr:nvSpPr>
      <xdr:spPr>
        <a:xfrm>
          <a:off x="3733800" y="139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18559</xdr:rowOff>
    </xdr:from>
    <xdr:to>
      <xdr:col>4</xdr:col>
      <xdr:colOff>533400</xdr:colOff>
      <xdr:row>81</xdr:row>
      <xdr:rowOff>120159</xdr:rowOff>
    </xdr:to>
    <xdr:sp macro="" textlink="">
      <xdr:nvSpPr>
        <xdr:cNvPr id="218" name="円/楕円 217"/>
        <xdr:cNvSpPr/>
      </xdr:nvSpPr>
      <xdr:spPr>
        <a:xfrm>
          <a:off x="3175000" y="13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104936</xdr:rowOff>
    </xdr:from>
    <xdr:ext cx="762000" cy="259045"/>
    <xdr:sp macro="" textlink="">
      <xdr:nvSpPr>
        <xdr:cNvPr id="219" name="テキスト ボックス 218"/>
        <xdr:cNvSpPr txBox="1"/>
      </xdr:nvSpPr>
      <xdr:spPr>
        <a:xfrm>
          <a:off x="2844800" y="1399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194,126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156308</xdr:rowOff>
    </xdr:from>
    <xdr:to>
      <xdr:col>3</xdr:col>
      <xdr:colOff>330200</xdr:colOff>
      <xdr:row>81</xdr:row>
      <xdr:rowOff>86458</xdr:rowOff>
    </xdr:to>
    <xdr:sp macro="" textlink="">
      <xdr:nvSpPr>
        <xdr:cNvPr id="220" name="円/楕円 219"/>
        <xdr:cNvSpPr/>
      </xdr:nvSpPr>
      <xdr:spPr>
        <a:xfrm>
          <a:off x="2286000" y="138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71235</xdr:rowOff>
    </xdr:from>
    <xdr:ext cx="762000" cy="259045"/>
    <xdr:sp macro="" textlink="">
      <xdr:nvSpPr>
        <xdr:cNvPr id="221" name="テキスト ボックス 220"/>
        <xdr:cNvSpPr txBox="1"/>
      </xdr:nvSpPr>
      <xdr:spPr>
        <a:xfrm>
          <a:off x="1955800" y="1395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158001</xdr:rowOff>
    </xdr:from>
    <xdr:to>
      <xdr:col>2</xdr:col>
      <xdr:colOff>127000</xdr:colOff>
      <xdr:row>81</xdr:row>
      <xdr:rowOff>88151</xdr:rowOff>
    </xdr:to>
    <xdr:sp macro="" textlink="">
      <xdr:nvSpPr>
        <xdr:cNvPr id="222" name="円/楕円 221"/>
        <xdr:cNvSpPr/>
      </xdr:nvSpPr>
      <xdr:spPr>
        <a:xfrm>
          <a:off x="1397000" y="138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72928</xdr:rowOff>
    </xdr:from>
    <xdr:ext cx="762000" cy="259045"/>
    <xdr:sp macro="" textlink="">
      <xdr:nvSpPr>
        <xdr:cNvPr id="223" name="テキスト ボックス 222"/>
        <xdr:cNvSpPr txBox="1"/>
      </xdr:nvSpPr>
      <xdr:spPr>
        <a:xfrm>
          <a:off x="1066800" y="139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類似団体平均と比較して、０．４ポイント上回る。前年度の比較値は０．３ポイントであり、増減はほぼない。</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年度に役職段階別に給料の見直しを行っており、今後も類似団体及び県下の状況を勘案しつつ適正化に努める。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88</xdr:row>
      <xdr:rowOff>116629</xdr:rowOff>
    </xdr:to>
    <xdr:cxnSp macro="">
      <xdr:nvCxnSpPr>
        <xdr:cNvPr id="257" name="直線コネクタ 256"/>
        <xdr:cNvCxnSpPr/>
      </xdr:nvCxnSpPr>
      <xdr:spPr>
        <a:xfrm flipV="1">
          <a:off x="16179800" y="14894561"/>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116629</xdr:rowOff>
    </xdr:from>
    <xdr:to>
      <xdr:col>23</xdr:col>
      <xdr:colOff>406400</xdr:colOff>
      <xdr:row>88</xdr:row>
      <xdr:rowOff>156845</xdr:rowOff>
    </xdr:to>
    <xdr:cxnSp macro="">
      <xdr:nvCxnSpPr>
        <xdr:cNvPr id="260" name="直線コネクタ 259"/>
        <xdr:cNvCxnSpPr/>
      </xdr:nvCxnSpPr>
      <xdr:spPr>
        <a:xfrm flipV="1">
          <a:off x="15290800" y="152042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156845</xdr:rowOff>
    </xdr:to>
    <xdr:cxnSp macro="">
      <xdr:nvCxnSpPr>
        <xdr:cNvPr id="263" name="直線コネクタ 262"/>
        <xdr:cNvCxnSpPr/>
      </xdr:nvCxnSpPr>
      <xdr:spPr>
        <a:xfrm>
          <a:off x="14401800" y="14886516"/>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87</xdr:row>
      <xdr:rowOff>2539</xdr:rowOff>
    </xdr:to>
    <xdr:cxnSp macro="">
      <xdr:nvCxnSpPr>
        <xdr:cNvPr id="266" name="直線コネクタ 265"/>
        <xdr:cNvCxnSpPr/>
      </xdr:nvCxnSpPr>
      <xdr:spPr>
        <a:xfrm flipV="1">
          <a:off x="13512800" y="148865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113664</xdr:rowOff>
    </xdr:from>
    <xdr:to>
      <xdr:col>21</xdr:col>
      <xdr:colOff>50800</xdr:colOff>
      <xdr:row>86</xdr:row>
      <xdr:rowOff>43814</xdr:rowOff>
    </xdr:to>
    <xdr:sp macro="" textlink="">
      <xdr:nvSpPr>
        <xdr:cNvPr id="267" name="フローチャート : 判断 266"/>
        <xdr:cNvSpPr/>
      </xdr:nvSpPr>
      <xdr:spPr>
        <a:xfrm>
          <a:off x="14351000" y="146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53991</xdr:rowOff>
    </xdr:from>
    <xdr:ext cx="762000" cy="259045"/>
    <xdr:sp macro="" textlink="">
      <xdr:nvSpPr>
        <xdr:cNvPr id="268" name="テキスト ボックス 267"/>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81491</xdr:rowOff>
    </xdr:from>
    <xdr:to>
      <xdr:col>19</xdr:col>
      <xdr:colOff>533400</xdr:colOff>
      <xdr:row>86</xdr:row>
      <xdr:rowOff>11641</xdr:rowOff>
    </xdr:to>
    <xdr:sp macro="" textlink="">
      <xdr:nvSpPr>
        <xdr:cNvPr id="269" name="フローチャート :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6" name="円/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65829</xdr:rowOff>
    </xdr:from>
    <xdr:to>
      <xdr:col>23</xdr:col>
      <xdr:colOff>457200</xdr:colOff>
      <xdr:row>88</xdr:row>
      <xdr:rowOff>167429</xdr:rowOff>
    </xdr:to>
    <xdr:sp macro="" textlink="">
      <xdr:nvSpPr>
        <xdr:cNvPr id="278" name="円/楕円 277"/>
        <xdr:cNvSpPr/>
      </xdr:nvSpPr>
      <xdr:spPr>
        <a:xfrm>
          <a:off x="16129000" y="15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152206</xdr:rowOff>
    </xdr:from>
    <xdr:ext cx="736600" cy="259045"/>
    <xdr:sp macro="" textlink="">
      <xdr:nvSpPr>
        <xdr:cNvPr id="279" name="テキスト ボックス 278"/>
        <xdr:cNvSpPr txBox="1"/>
      </xdr:nvSpPr>
      <xdr:spPr>
        <a:xfrm>
          <a:off x="15798800" y="1523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0" name="円/楕円 279"/>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81" name="テキスト ボックス 280"/>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4" name="円/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85" name="テキスト ボックス 284"/>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類似団体平均と比較して、０．４２ポイント、和歌山県平均と比較して、０．７４ポイント上回っている。今後も定員管理計画（平成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31</a:t>
          </a:r>
          <a:r>
            <a:rPr kumimoji="1" lang="ja-JP" altLang="en-US" sz="1300">
              <a:latin typeface="ＭＳ Ｐゴシック"/>
            </a:rPr>
            <a:t>年度）に基づき、必要最小限の職員数を見極めながら適正化に努める。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111095</xdr:rowOff>
    </xdr:to>
    <xdr:cxnSp macro="">
      <xdr:nvCxnSpPr>
        <xdr:cNvPr id="322" name="直線コネクタ 321"/>
        <xdr:cNvCxnSpPr/>
      </xdr:nvCxnSpPr>
      <xdr:spPr>
        <a:xfrm flipV="1">
          <a:off x="16179800" y="1071226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111095</xdr:rowOff>
    </xdr:to>
    <xdr:cxnSp macro="">
      <xdr:nvCxnSpPr>
        <xdr:cNvPr id="325" name="直線コネクタ 324"/>
        <xdr:cNvCxnSpPr/>
      </xdr:nvCxnSpPr>
      <xdr:spPr>
        <a:xfrm>
          <a:off x="15290800" y="107386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62</xdr:row>
      <xdr:rowOff>108796</xdr:rowOff>
    </xdr:to>
    <xdr:cxnSp macro="">
      <xdr:nvCxnSpPr>
        <xdr:cNvPr id="328" name="直線コネクタ 327"/>
        <xdr:cNvCxnSpPr/>
      </xdr:nvCxnSpPr>
      <xdr:spPr>
        <a:xfrm>
          <a:off x="14401800" y="1071916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89263</xdr:rowOff>
    </xdr:from>
    <xdr:to>
      <xdr:col>21</xdr:col>
      <xdr:colOff>0</xdr:colOff>
      <xdr:row>62</xdr:row>
      <xdr:rowOff>90412</xdr:rowOff>
    </xdr:to>
    <xdr:cxnSp macro="">
      <xdr:nvCxnSpPr>
        <xdr:cNvPr id="331" name="直線コネクタ 330"/>
        <xdr:cNvCxnSpPr/>
      </xdr:nvCxnSpPr>
      <xdr:spPr>
        <a:xfrm flipV="1">
          <a:off x="13512800" y="1071916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170845</xdr:rowOff>
    </xdr:from>
    <xdr:to>
      <xdr:col>21</xdr:col>
      <xdr:colOff>50800</xdr:colOff>
      <xdr:row>62</xdr:row>
      <xdr:rowOff>100995</xdr:rowOff>
    </xdr:to>
    <xdr:sp macro="" textlink="">
      <xdr:nvSpPr>
        <xdr:cNvPr id="332" name="フローチャート : 判断 331"/>
        <xdr:cNvSpPr/>
      </xdr:nvSpPr>
      <xdr:spPr>
        <a:xfrm>
          <a:off x="14351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111172</xdr:rowOff>
    </xdr:from>
    <xdr:ext cx="762000" cy="259045"/>
    <xdr:sp macro="" textlink="">
      <xdr:nvSpPr>
        <xdr:cNvPr id="333" name="テキスト ボックス 332"/>
        <xdr:cNvSpPr txBox="1"/>
      </xdr:nvSpPr>
      <xdr:spPr>
        <a:xfrm>
          <a:off x="14020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119138</xdr:rowOff>
    </xdr:from>
    <xdr:to>
      <xdr:col>19</xdr:col>
      <xdr:colOff>533400</xdr:colOff>
      <xdr:row>62</xdr:row>
      <xdr:rowOff>49288</xdr:rowOff>
    </xdr:to>
    <xdr:sp macro="" textlink="">
      <xdr:nvSpPr>
        <xdr:cNvPr id="334" name="フローチャート : 判断 333"/>
        <xdr:cNvSpPr/>
      </xdr:nvSpPr>
      <xdr:spPr>
        <a:xfrm>
          <a:off x="13462000" y="105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59465</xdr:rowOff>
    </xdr:from>
    <xdr:ext cx="762000" cy="259045"/>
    <xdr:sp macro="" textlink="">
      <xdr:nvSpPr>
        <xdr:cNvPr id="335" name="テキスト ボックス 334"/>
        <xdr:cNvSpPr txBox="1"/>
      </xdr:nvSpPr>
      <xdr:spPr>
        <a:xfrm>
          <a:off x="13131800" y="103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1" name="円/楕円 340"/>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3646</xdr:rowOff>
    </xdr:from>
    <xdr:ext cx="762000" cy="259045"/>
    <xdr:sp macro="" textlink="">
      <xdr:nvSpPr>
        <xdr:cNvPr id="342"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60295</xdr:rowOff>
    </xdr:from>
    <xdr:to>
      <xdr:col>23</xdr:col>
      <xdr:colOff>457200</xdr:colOff>
      <xdr:row>62</xdr:row>
      <xdr:rowOff>161895</xdr:rowOff>
    </xdr:to>
    <xdr:sp macro="" textlink="">
      <xdr:nvSpPr>
        <xdr:cNvPr id="343" name="円/楕円 342"/>
        <xdr:cNvSpPr/>
      </xdr:nvSpPr>
      <xdr:spPr>
        <a:xfrm>
          <a:off x="16129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146672</xdr:rowOff>
    </xdr:from>
    <xdr:ext cx="736600" cy="259045"/>
    <xdr:sp macro="" textlink="">
      <xdr:nvSpPr>
        <xdr:cNvPr id="344" name="テキスト ボックス 343"/>
        <xdr:cNvSpPr txBox="1"/>
      </xdr:nvSpPr>
      <xdr:spPr>
        <a:xfrm>
          <a:off x="15798800" y="107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5" name="円/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38463</xdr:rowOff>
    </xdr:from>
    <xdr:to>
      <xdr:col>21</xdr:col>
      <xdr:colOff>50800</xdr:colOff>
      <xdr:row>62</xdr:row>
      <xdr:rowOff>140063</xdr:rowOff>
    </xdr:to>
    <xdr:sp macro="" textlink="">
      <xdr:nvSpPr>
        <xdr:cNvPr id="347" name="円/楕円 346"/>
        <xdr:cNvSpPr/>
      </xdr:nvSpPr>
      <xdr:spPr>
        <a:xfrm>
          <a:off x="14351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124840</xdr:rowOff>
    </xdr:from>
    <xdr:ext cx="762000" cy="259045"/>
    <xdr:sp macro="" textlink="">
      <xdr:nvSpPr>
        <xdr:cNvPr id="348" name="テキスト ボックス 347"/>
        <xdr:cNvSpPr txBox="1"/>
      </xdr:nvSpPr>
      <xdr:spPr>
        <a:xfrm>
          <a:off x="14020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39612</xdr:rowOff>
    </xdr:from>
    <xdr:to>
      <xdr:col>19</xdr:col>
      <xdr:colOff>533400</xdr:colOff>
      <xdr:row>62</xdr:row>
      <xdr:rowOff>141212</xdr:rowOff>
    </xdr:to>
    <xdr:sp macro="" textlink="">
      <xdr:nvSpPr>
        <xdr:cNvPr id="349" name="円/楕円 348"/>
        <xdr:cNvSpPr/>
      </xdr:nvSpPr>
      <xdr:spPr>
        <a:xfrm>
          <a:off x="13462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125989</xdr:rowOff>
    </xdr:from>
    <xdr:ext cx="762000" cy="259045"/>
    <xdr:sp macro="" textlink="">
      <xdr:nvSpPr>
        <xdr:cNvPr id="350" name="テキスト ボックス 349"/>
        <xdr:cNvSpPr txBox="1"/>
      </xdr:nvSpPr>
      <xdr:spPr>
        <a:xfrm>
          <a:off x="13131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臨時財政対策債</a:t>
          </a:r>
          <a:r>
            <a:rPr lang="ja-JP" altLang="en-US" sz="1300">
              <a:solidFill>
                <a:schemeClr val="dk1"/>
              </a:solidFill>
              <a:latin typeface="+mn-lt"/>
              <a:ea typeface="+mn-ea"/>
              <a:cs typeface="+mn-cs"/>
            </a:rPr>
            <a:t>や過疎対策事業債の元利償還金の増、及び三セク債</a:t>
          </a:r>
          <a:r>
            <a:rPr lang="ja-JP" altLang="ja-JP" sz="1300">
              <a:solidFill>
                <a:schemeClr val="dk1"/>
              </a:solidFill>
              <a:latin typeface="+mn-lt"/>
              <a:ea typeface="+mn-ea"/>
              <a:cs typeface="+mn-cs"/>
            </a:rPr>
            <a:t>等の元金償還開始による元利償還金の増により、</a:t>
          </a:r>
          <a:r>
            <a:rPr lang="ja-JP" altLang="en-US" sz="1300">
              <a:solidFill>
                <a:schemeClr val="dk1"/>
              </a:solidFill>
              <a:latin typeface="+mn-lt"/>
              <a:ea typeface="+mn-ea"/>
              <a:cs typeface="+mn-cs"/>
            </a:rPr>
            <a:t>１．１</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悪化</a:t>
          </a:r>
          <a:r>
            <a:rPr lang="ja-JP" altLang="ja-JP" sz="1300">
              <a:solidFill>
                <a:schemeClr val="dk1"/>
              </a:solidFill>
              <a:latin typeface="+mn-lt"/>
              <a:ea typeface="+mn-ea"/>
              <a:cs typeface="+mn-cs"/>
            </a:rPr>
            <a:t>した。</a:t>
          </a:r>
        </a:p>
        <a:p>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今後も平成</a:t>
          </a:r>
          <a:r>
            <a:rPr lang="en-US" altLang="ja-JP" sz="1300">
              <a:solidFill>
                <a:schemeClr val="dk1"/>
              </a:solidFill>
              <a:latin typeface="+mn-lt"/>
              <a:ea typeface="+mn-ea"/>
              <a:cs typeface="+mn-cs"/>
            </a:rPr>
            <a:t>23</a:t>
          </a:r>
          <a:r>
            <a:rPr lang="ja-JP" altLang="en-US" sz="1300">
              <a:solidFill>
                <a:schemeClr val="dk1"/>
              </a:solidFill>
              <a:latin typeface="+mn-lt"/>
              <a:ea typeface="+mn-ea"/>
              <a:cs typeface="+mn-cs"/>
            </a:rPr>
            <a:t>年の台風</a:t>
          </a:r>
          <a:r>
            <a:rPr lang="en-US" altLang="ja-JP" sz="1300">
              <a:solidFill>
                <a:schemeClr val="dk1"/>
              </a:solidFill>
              <a:latin typeface="+mn-lt"/>
              <a:ea typeface="+mn-ea"/>
              <a:cs typeface="+mn-cs"/>
            </a:rPr>
            <a:t>12</a:t>
          </a:r>
          <a:r>
            <a:rPr lang="ja-JP" altLang="en-US" sz="1300">
              <a:solidFill>
                <a:schemeClr val="dk1"/>
              </a:solidFill>
              <a:latin typeface="+mn-lt"/>
              <a:ea typeface="+mn-ea"/>
              <a:cs typeface="+mn-cs"/>
            </a:rPr>
            <a:t>号災害による災害復旧事業債や小学校建設等に充当した合併特例債などの</a:t>
          </a:r>
          <a:r>
            <a:rPr lang="ja-JP" altLang="ja-JP" sz="1300">
              <a:solidFill>
                <a:schemeClr val="dk1"/>
              </a:solidFill>
              <a:latin typeface="+mn-lt"/>
              <a:ea typeface="+mn-ea"/>
              <a:cs typeface="+mn-cs"/>
            </a:rPr>
            <a:t>公債費の増に</a:t>
          </a:r>
          <a:r>
            <a:rPr lang="ja-JP" altLang="en-US" sz="1300">
              <a:solidFill>
                <a:schemeClr val="dk1"/>
              </a:solidFill>
              <a:latin typeface="+mn-lt"/>
              <a:ea typeface="+mn-ea"/>
              <a:cs typeface="+mn-cs"/>
            </a:rPr>
            <a:t>より</a:t>
          </a:r>
          <a:r>
            <a:rPr lang="ja-JP" altLang="ja-JP" sz="1300">
              <a:solidFill>
                <a:schemeClr val="dk1"/>
              </a:solidFill>
              <a:latin typeface="+mn-lt"/>
              <a:ea typeface="+mn-ea"/>
              <a:cs typeface="+mn-cs"/>
            </a:rPr>
            <a:t>実質公債費比率の</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が見込まれることから、交付税算入率の高い起債の活用等により、実質公債費比率の</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を抑制する必要がある。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39007</xdr:rowOff>
    </xdr:from>
    <xdr:to>
      <xdr:col>24</xdr:col>
      <xdr:colOff>558800</xdr:colOff>
      <xdr:row>38</xdr:row>
      <xdr:rowOff>76926</xdr:rowOff>
    </xdr:to>
    <xdr:cxnSp macro="">
      <xdr:nvCxnSpPr>
        <xdr:cNvPr id="386" name="直線コネクタ 385"/>
        <xdr:cNvCxnSpPr/>
      </xdr:nvCxnSpPr>
      <xdr:spPr>
        <a:xfrm>
          <a:off x="16179800" y="655410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39007</xdr:rowOff>
    </xdr:from>
    <xdr:to>
      <xdr:col>23</xdr:col>
      <xdr:colOff>406400</xdr:colOff>
      <xdr:row>38</xdr:row>
      <xdr:rowOff>42454</xdr:rowOff>
    </xdr:to>
    <xdr:cxnSp macro="">
      <xdr:nvCxnSpPr>
        <xdr:cNvPr id="389" name="直線コネクタ 388"/>
        <xdr:cNvCxnSpPr/>
      </xdr:nvCxnSpPr>
      <xdr:spPr>
        <a:xfrm flipV="1">
          <a:off x="15290800" y="65541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42454</xdr:rowOff>
    </xdr:from>
    <xdr:to>
      <xdr:col>22</xdr:col>
      <xdr:colOff>203200</xdr:colOff>
      <xdr:row>38</xdr:row>
      <xdr:rowOff>56243</xdr:rowOff>
    </xdr:to>
    <xdr:cxnSp macro="">
      <xdr:nvCxnSpPr>
        <xdr:cNvPr id="392" name="直線コネクタ 391"/>
        <xdr:cNvCxnSpPr/>
      </xdr:nvCxnSpPr>
      <xdr:spPr>
        <a:xfrm flipV="1">
          <a:off x="14401800" y="65575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56243</xdr:rowOff>
    </xdr:from>
    <xdr:to>
      <xdr:col>21</xdr:col>
      <xdr:colOff>0</xdr:colOff>
      <xdr:row>38</xdr:row>
      <xdr:rowOff>90715</xdr:rowOff>
    </xdr:to>
    <xdr:cxnSp macro="">
      <xdr:nvCxnSpPr>
        <xdr:cNvPr id="395" name="直線コネクタ 394"/>
        <xdr:cNvCxnSpPr/>
      </xdr:nvCxnSpPr>
      <xdr:spPr>
        <a:xfrm flipV="1">
          <a:off x="13512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159657</xdr:rowOff>
    </xdr:from>
    <xdr:to>
      <xdr:col>21</xdr:col>
      <xdr:colOff>50800</xdr:colOff>
      <xdr:row>38</xdr:row>
      <xdr:rowOff>89807</xdr:rowOff>
    </xdr:to>
    <xdr:sp macro="" textlink="">
      <xdr:nvSpPr>
        <xdr:cNvPr id="396" name="フローチャート : 判断 395"/>
        <xdr:cNvSpPr/>
      </xdr:nvSpPr>
      <xdr:spPr>
        <a:xfrm>
          <a:off x="14351000" y="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99984</xdr:rowOff>
    </xdr:from>
    <xdr:ext cx="762000" cy="259045"/>
    <xdr:sp macro="" textlink="">
      <xdr:nvSpPr>
        <xdr:cNvPr id="397" name="テキスト ボックス 396"/>
        <xdr:cNvSpPr txBox="1"/>
      </xdr:nvSpPr>
      <xdr:spPr>
        <a:xfrm>
          <a:off x="14020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398" name="フローチャート : 判断 397"/>
        <xdr:cNvSpPr/>
      </xdr:nvSpPr>
      <xdr:spPr>
        <a:xfrm>
          <a:off x="13462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399" name="テキスト ボックス 398"/>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26126</xdr:rowOff>
    </xdr:from>
    <xdr:to>
      <xdr:col>24</xdr:col>
      <xdr:colOff>609600</xdr:colOff>
      <xdr:row>38</xdr:row>
      <xdr:rowOff>127726</xdr:rowOff>
    </xdr:to>
    <xdr:sp macro="" textlink="">
      <xdr:nvSpPr>
        <xdr:cNvPr id="405" name="円/楕円 404"/>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169653</xdr:rowOff>
    </xdr:from>
    <xdr:ext cx="762000" cy="259045"/>
    <xdr:sp macro="" textlink="">
      <xdr:nvSpPr>
        <xdr:cNvPr id="406" name="公債費負担の状況該当値テキスト"/>
        <xdr:cNvSpPr txBox="1"/>
      </xdr:nvSpPr>
      <xdr:spPr>
        <a:xfrm>
          <a:off x="17106900" y="6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159657</xdr:rowOff>
    </xdr:from>
    <xdr:to>
      <xdr:col>23</xdr:col>
      <xdr:colOff>457200</xdr:colOff>
      <xdr:row>38</xdr:row>
      <xdr:rowOff>89807</xdr:rowOff>
    </xdr:to>
    <xdr:sp macro="" textlink="">
      <xdr:nvSpPr>
        <xdr:cNvPr id="407" name="円/楕円 406"/>
        <xdr:cNvSpPr/>
      </xdr:nvSpPr>
      <xdr:spPr>
        <a:xfrm>
          <a:off x="16129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99984</xdr:rowOff>
    </xdr:from>
    <xdr:ext cx="736600" cy="259045"/>
    <xdr:sp macro="" textlink="">
      <xdr:nvSpPr>
        <xdr:cNvPr id="408" name="テキスト ボックス 407"/>
        <xdr:cNvSpPr txBox="1"/>
      </xdr:nvSpPr>
      <xdr:spPr>
        <a:xfrm>
          <a:off x="15798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163104</xdr:rowOff>
    </xdr:from>
    <xdr:to>
      <xdr:col>22</xdr:col>
      <xdr:colOff>254000</xdr:colOff>
      <xdr:row>38</xdr:row>
      <xdr:rowOff>93254</xdr:rowOff>
    </xdr:to>
    <xdr:sp macro="" textlink="">
      <xdr:nvSpPr>
        <xdr:cNvPr id="409" name="円/楕円 408"/>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103431</xdr:rowOff>
    </xdr:from>
    <xdr:ext cx="762000" cy="259045"/>
    <xdr:sp macro="" textlink="">
      <xdr:nvSpPr>
        <xdr:cNvPr id="410" name="テキスト ボックス 409"/>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5443</xdr:rowOff>
    </xdr:from>
    <xdr:to>
      <xdr:col>21</xdr:col>
      <xdr:colOff>50800</xdr:colOff>
      <xdr:row>38</xdr:row>
      <xdr:rowOff>107043</xdr:rowOff>
    </xdr:to>
    <xdr:sp macro="" textlink="">
      <xdr:nvSpPr>
        <xdr:cNvPr id="411" name="円/楕円 410"/>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91820</xdr:rowOff>
    </xdr:from>
    <xdr:ext cx="762000" cy="259045"/>
    <xdr:sp macro="" textlink="">
      <xdr:nvSpPr>
        <xdr:cNvPr id="412" name="テキスト ボックス 411"/>
        <xdr:cNvSpPr txBox="1"/>
      </xdr:nvSpPr>
      <xdr:spPr>
        <a:xfrm>
          <a:off x="140208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39915</xdr:rowOff>
    </xdr:from>
    <xdr:to>
      <xdr:col>19</xdr:col>
      <xdr:colOff>533400</xdr:colOff>
      <xdr:row>38</xdr:row>
      <xdr:rowOff>141515</xdr:rowOff>
    </xdr:to>
    <xdr:sp macro="" textlink="">
      <xdr:nvSpPr>
        <xdr:cNvPr id="413" name="円/楕円 412"/>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126292</xdr:rowOff>
    </xdr:from>
    <xdr:ext cx="762000" cy="259045"/>
    <xdr:sp macro="" textlink="">
      <xdr:nvSpPr>
        <xdr:cNvPr id="414" name="テキスト ボックス 413"/>
        <xdr:cNvSpPr txBox="1"/>
      </xdr:nvSpPr>
      <xdr:spPr>
        <a:xfrm>
          <a:off x="131318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24</a:t>
          </a:r>
          <a:r>
            <a:rPr lang="ja-JP" altLang="en-US" sz="1300" b="0" i="0" baseline="0">
              <a:solidFill>
                <a:schemeClr val="dk1"/>
              </a:solidFill>
              <a:latin typeface="+mn-lt"/>
              <a:ea typeface="+mn-ea"/>
              <a:cs typeface="+mn-cs"/>
            </a:rPr>
            <a:t>年度は</a:t>
          </a:r>
          <a:r>
            <a:rPr lang="ja-JP" altLang="ja-JP" sz="1300" b="0" i="0" baseline="0">
              <a:solidFill>
                <a:schemeClr val="dk1"/>
              </a:solidFill>
              <a:latin typeface="+mn-lt"/>
              <a:ea typeface="+mn-ea"/>
              <a:cs typeface="+mn-cs"/>
            </a:rPr>
            <a:t>土地開発公社解散に伴う第三セクター等改革推進債の発行に</a:t>
          </a:r>
          <a:r>
            <a:rPr lang="ja-JP" altLang="en-US" sz="1300" b="0" i="0" baseline="0">
              <a:solidFill>
                <a:schemeClr val="dk1"/>
              </a:solidFill>
              <a:latin typeface="+mn-lt"/>
              <a:ea typeface="+mn-ea"/>
              <a:cs typeface="+mn-cs"/>
            </a:rPr>
            <a:t>より</a:t>
          </a:r>
          <a:r>
            <a:rPr lang="ja-JP" altLang="ja-JP" sz="1300" b="0" i="0" baseline="0">
              <a:solidFill>
                <a:schemeClr val="dk1"/>
              </a:solidFill>
              <a:latin typeface="+mn-lt"/>
              <a:ea typeface="+mn-ea"/>
              <a:cs typeface="+mn-cs"/>
            </a:rPr>
            <a:t>地方債</a:t>
          </a:r>
          <a:r>
            <a:rPr lang="ja-JP" altLang="en-US" sz="1300" b="0" i="0" baseline="0">
              <a:solidFill>
                <a:schemeClr val="dk1"/>
              </a:solidFill>
              <a:latin typeface="+mn-lt"/>
              <a:ea typeface="+mn-ea"/>
              <a:cs typeface="+mn-cs"/>
            </a:rPr>
            <a:t>残高が増加し、比率が悪化したが、平成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年度は退職手当の支給率の減による退職手当負担見込額の減に伴い、４．４ポイント改善した。</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a:t>
          </a:r>
          <a:r>
            <a:rPr lang="ja-JP" altLang="ja-JP" sz="1300">
              <a:solidFill>
                <a:schemeClr val="dk1"/>
              </a:solidFill>
              <a:latin typeface="+mn-lt"/>
              <a:ea typeface="+mn-ea"/>
              <a:cs typeface="+mn-cs"/>
            </a:rPr>
            <a:t>今後</a:t>
          </a:r>
          <a:r>
            <a:rPr lang="ja-JP" altLang="en-US" sz="1300">
              <a:solidFill>
                <a:schemeClr val="dk1"/>
              </a:solidFill>
              <a:latin typeface="+mn-lt"/>
              <a:ea typeface="+mn-ea"/>
              <a:cs typeface="+mn-cs"/>
            </a:rPr>
            <a:t>も大型</a:t>
          </a:r>
          <a:r>
            <a:rPr lang="ja-JP" altLang="ja-JP" sz="1300">
              <a:solidFill>
                <a:schemeClr val="dk1"/>
              </a:solidFill>
              <a:latin typeface="+mn-lt"/>
              <a:ea typeface="+mn-ea"/>
              <a:cs typeface="+mn-cs"/>
            </a:rPr>
            <a:t>事業の実施により</a:t>
          </a:r>
          <a:r>
            <a:rPr lang="ja-JP" altLang="en-US" sz="1300">
              <a:solidFill>
                <a:schemeClr val="dk1"/>
              </a:solidFill>
              <a:latin typeface="+mn-lt"/>
              <a:ea typeface="+mn-ea"/>
              <a:cs typeface="+mn-cs"/>
            </a:rPr>
            <a:t>地方債残高が</a:t>
          </a:r>
          <a:r>
            <a:rPr lang="ja-JP" altLang="ja-JP" sz="1300">
              <a:solidFill>
                <a:schemeClr val="dk1"/>
              </a:solidFill>
              <a:latin typeface="+mn-lt"/>
              <a:ea typeface="+mn-ea"/>
              <a:cs typeface="+mn-cs"/>
            </a:rPr>
            <a:t>増加する見込みであるため、交付税算入率の高い起債の活用等により、将来負担比率の</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を抑制する必要がある。</a:t>
          </a:r>
          <a:endParaRPr lang="ja-JP" altLang="ja-JP" sz="13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25940</xdr:rowOff>
    </xdr:from>
    <xdr:to>
      <xdr:col>24</xdr:col>
      <xdr:colOff>558800</xdr:colOff>
      <xdr:row>15</xdr:row>
      <xdr:rowOff>34787</xdr:rowOff>
    </xdr:to>
    <xdr:cxnSp macro="">
      <xdr:nvCxnSpPr>
        <xdr:cNvPr id="448" name="直線コネクタ 447"/>
        <xdr:cNvCxnSpPr/>
      </xdr:nvCxnSpPr>
      <xdr:spPr>
        <a:xfrm flipV="1">
          <a:off x="16179800" y="2597690"/>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144103</xdr:rowOff>
    </xdr:from>
    <xdr:to>
      <xdr:col>23</xdr:col>
      <xdr:colOff>406400</xdr:colOff>
      <xdr:row>15</xdr:row>
      <xdr:rowOff>34787</xdr:rowOff>
    </xdr:to>
    <xdr:cxnSp macro="">
      <xdr:nvCxnSpPr>
        <xdr:cNvPr id="451" name="直線コネクタ 450"/>
        <xdr:cNvCxnSpPr/>
      </xdr:nvCxnSpPr>
      <xdr:spPr>
        <a:xfrm>
          <a:off x="15290800" y="2544403"/>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123994</xdr:rowOff>
    </xdr:from>
    <xdr:to>
      <xdr:col>22</xdr:col>
      <xdr:colOff>203200</xdr:colOff>
      <xdr:row>14</xdr:row>
      <xdr:rowOff>144103</xdr:rowOff>
    </xdr:to>
    <xdr:cxnSp macro="">
      <xdr:nvCxnSpPr>
        <xdr:cNvPr id="454" name="直線コネクタ 453"/>
        <xdr:cNvCxnSpPr/>
      </xdr:nvCxnSpPr>
      <xdr:spPr>
        <a:xfrm>
          <a:off x="14401800" y="252429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123994</xdr:rowOff>
    </xdr:from>
    <xdr:to>
      <xdr:col>21</xdr:col>
      <xdr:colOff>0</xdr:colOff>
      <xdr:row>15</xdr:row>
      <xdr:rowOff>10456</xdr:rowOff>
    </xdr:to>
    <xdr:cxnSp macro="">
      <xdr:nvCxnSpPr>
        <xdr:cNvPr id="457" name="直線コネクタ 456"/>
        <xdr:cNvCxnSpPr/>
      </xdr:nvCxnSpPr>
      <xdr:spPr>
        <a:xfrm flipV="1">
          <a:off x="13512800" y="25242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99335</xdr:rowOff>
    </xdr:from>
    <xdr:to>
      <xdr:col>21</xdr:col>
      <xdr:colOff>50800</xdr:colOff>
      <xdr:row>15</xdr:row>
      <xdr:rowOff>29485</xdr:rowOff>
    </xdr:to>
    <xdr:sp macro="" textlink="">
      <xdr:nvSpPr>
        <xdr:cNvPr id="458" name="フローチャート : 判断 457"/>
        <xdr:cNvSpPr/>
      </xdr:nvSpPr>
      <xdr:spPr>
        <a:xfrm>
          <a:off x="14351000" y="24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14262</xdr:rowOff>
    </xdr:from>
    <xdr:ext cx="762000" cy="259045"/>
    <xdr:sp macro="" textlink="">
      <xdr:nvSpPr>
        <xdr:cNvPr id="459" name="テキスト ボックス 458"/>
        <xdr:cNvSpPr txBox="1"/>
      </xdr:nvSpPr>
      <xdr:spPr>
        <a:xfrm>
          <a:off x="14020800" y="258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121454</xdr:rowOff>
    </xdr:from>
    <xdr:to>
      <xdr:col>19</xdr:col>
      <xdr:colOff>533400</xdr:colOff>
      <xdr:row>15</xdr:row>
      <xdr:rowOff>51604</xdr:rowOff>
    </xdr:to>
    <xdr:sp macro="" textlink="">
      <xdr:nvSpPr>
        <xdr:cNvPr id="460" name="フローチャート : 判断 459"/>
        <xdr:cNvSpPr/>
      </xdr:nvSpPr>
      <xdr:spPr>
        <a:xfrm>
          <a:off x="134620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61781</xdr:rowOff>
    </xdr:from>
    <xdr:ext cx="762000" cy="259045"/>
    <xdr:sp macro="" textlink="">
      <xdr:nvSpPr>
        <xdr:cNvPr id="461" name="テキスト ボックス 460"/>
        <xdr:cNvSpPr txBox="1"/>
      </xdr:nvSpPr>
      <xdr:spPr>
        <a:xfrm>
          <a:off x="13131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146590</xdr:rowOff>
    </xdr:from>
    <xdr:to>
      <xdr:col>24</xdr:col>
      <xdr:colOff>609600</xdr:colOff>
      <xdr:row>15</xdr:row>
      <xdr:rowOff>76740</xdr:rowOff>
    </xdr:to>
    <xdr:sp macro="" textlink="">
      <xdr:nvSpPr>
        <xdr:cNvPr id="467" name="円/楕円 466"/>
        <xdr:cNvSpPr/>
      </xdr:nvSpPr>
      <xdr:spPr>
        <a:xfrm>
          <a:off x="16967200" y="25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118667</xdr:rowOff>
    </xdr:from>
    <xdr:ext cx="762000" cy="259045"/>
    <xdr:sp macro="" textlink="">
      <xdr:nvSpPr>
        <xdr:cNvPr id="468" name="将来負担の状況該当値テキスト"/>
        <xdr:cNvSpPr txBox="1"/>
      </xdr:nvSpPr>
      <xdr:spPr>
        <a:xfrm>
          <a:off x="17106900" y="251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155437</xdr:rowOff>
    </xdr:from>
    <xdr:to>
      <xdr:col>23</xdr:col>
      <xdr:colOff>457200</xdr:colOff>
      <xdr:row>15</xdr:row>
      <xdr:rowOff>85587</xdr:rowOff>
    </xdr:to>
    <xdr:sp macro="" textlink="">
      <xdr:nvSpPr>
        <xdr:cNvPr id="469" name="円/楕円 468"/>
        <xdr:cNvSpPr/>
      </xdr:nvSpPr>
      <xdr:spPr>
        <a:xfrm>
          <a:off x="16129000" y="25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70364</xdr:rowOff>
    </xdr:from>
    <xdr:ext cx="736600" cy="259045"/>
    <xdr:sp macro="" textlink="">
      <xdr:nvSpPr>
        <xdr:cNvPr id="470" name="テキスト ボックス 469"/>
        <xdr:cNvSpPr txBox="1"/>
      </xdr:nvSpPr>
      <xdr:spPr>
        <a:xfrm>
          <a:off x="15798800" y="264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93303</xdr:rowOff>
    </xdr:from>
    <xdr:to>
      <xdr:col>22</xdr:col>
      <xdr:colOff>254000</xdr:colOff>
      <xdr:row>15</xdr:row>
      <xdr:rowOff>23453</xdr:rowOff>
    </xdr:to>
    <xdr:sp macro="" textlink="">
      <xdr:nvSpPr>
        <xdr:cNvPr id="471" name="円/楕円 470"/>
        <xdr:cNvSpPr/>
      </xdr:nvSpPr>
      <xdr:spPr>
        <a:xfrm>
          <a:off x="15240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33630</xdr:rowOff>
    </xdr:from>
    <xdr:ext cx="762000" cy="259045"/>
    <xdr:sp macro="" textlink="">
      <xdr:nvSpPr>
        <xdr:cNvPr id="472" name="テキスト ボックス 471"/>
        <xdr:cNvSpPr txBox="1"/>
      </xdr:nvSpPr>
      <xdr:spPr>
        <a:xfrm>
          <a:off x="14909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73194</xdr:rowOff>
    </xdr:from>
    <xdr:to>
      <xdr:col>21</xdr:col>
      <xdr:colOff>50800</xdr:colOff>
      <xdr:row>15</xdr:row>
      <xdr:rowOff>3344</xdr:rowOff>
    </xdr:to>
    <xdr:sp macro="" textlink="">
      <xdr:nvSpPr>
        <xdr:cNvPr id="473" name="円/楕円 472"/>
        <xdr:cNvSpPr/>
      </xdr:nvSpPr>
      <xdr:spPr>
        <a:xfrm>
          <a:off x="14351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13521</xdr:rowOff>
    </xdr:from>
    <xdr:ext cx="762000" cy="259045"/>
    <xdr:sp macro="" textlink="">
      <xdr:nvSpPr>
        <xdr:cNvPr id="474" name="テキスト ボックス 473"/>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131106</xdr:rowOff>
    </xdr:from>
    <xdr:to>
      <xdr:col>19</xdr:col>
      <xdr:colOff>533400</xdr:colOff>
      <xdr:row>15</xdr:row>
      <xdr:rowOff>61256</xdr:rowOff>
    </xdr:to>
    <xdr:sp macro="" textlink="">
      <xdr:nvSpPr>
        <xdr:cNvPr id="475" name="円/楕円 474"/>
        <xdr:cNvSpPr/>
      </xdr:nvSpPr>
      <xdr:spPr>
        <a:xfrm>
          <a:off x="13462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46033</xdr:rowOff>
    </xdr:from>
    <xdr:ext cx="762000" cy="259045"/>
    <xdr:sp macro="" textlink="">
      <xdr:nvSpPr>
        <xdr:cNvPr id="476" name="テキスト ボックス 475"/>
        <xdr:cNvSpPr txBox="1"/>
      </xdr:nvSpPr>
      <xdr:spPr>
        <a:xfrm>
          <a:off x="13131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和歌山県新宮市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31,398
31,222
255.43
17,814,398
16,774,271
971,486
9,285,132
24,562,893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人件費は</a:t>
          </a:r>
          <a:r>
            <a:rPr lang="ja-JP" altLang="en-US" sz="1300">
              <a:solidFill>
                <a:schemeClr val="dk1"/>
              </a:solidFill>
              <a:latin typeface="+mn-lt"/>
              <a:ea typeface="+mn-ea"/>
              <a:cs typeface="+mn-cs"/>
            </a:rPr>
            <a:t>退職者の増により退職手当が増となったが、</a:t>
          </a:r>
          <a:r>
            <a:rPr lang="ja-JP" altLang="ja-JP" sz="1300">
              <a:solidFill>
                <a:schemeClr val="dk1"/>
              </a:solidFill>
              <a:latin typeface="+mn-lt"/>
              <a:ea typeface="+mn-ea"/>
              <a:cs typeface="+mn-cs"/>
            </a:rPr>
            <a:t>国の要請のもと</a:t>
          </a:r>
          <a:r>
            <a:rPr lang="en-US" altLang="ja-JP" sz="1300">
              <a:solidFill>
                <a:schemeClr val="dk1"/>
              </a:solidFill>
              <a:latin typeface="+mn-lt"/>
              <a:ea typeface="+mn-ea"/>
              <a:cs typeface="+mn-cs"/>
            </a:rPr>
            <a:t>7</a:t>
          </a:r>
          <a:r>
            <a:rPr lang="ja-JP" altLang="ja-JP" sz="1300">
              <a:solidFill>
                <a:schemeClr val="dk1"/>
              </a:solidFill>
              <a:latin typeface="+mn-lt"/>
              <a:ea typeface="+mn-ea"/>
              <a:cs typeface="+mn-cs"/>
            </a:rPr>
            <a:t>月から</a:t>
          </a:r>
          <a:r>
            <a:rPr lang="en-US" altLang="ja-JP" sz="1300">
              <a:solidFill>
                <a:schemeClr val="dk1"/>
              </a:solidFill>
              <a:latin typeface="+mn-lt"/>
              <a:ea typeface="+mn-ea"/>
              <a:cs typeface="+mn-cs"/>
            </a:rPr>
            <a:t>9</a:t>
          </a:r>
          <a:r>
            <a:rPr lang="ja-JP" altLang="ja-JP" sz="1300">
              <a:solidFill>
                <a:schemeClr val="dk1"/>
              </a:solidFill>
              <a:latin typeface="+mn-lt"/>
              <a:ea typeface="+mn-ea"/>
              <a:cs typeface="+mn-cs"/>
            </a:rPr>
            <a:t>箇月間の給与減額を行ったこと</a:t>
          </a:r>
          <a:r>
            <a:rPr lang="ja-JP" altLang="en-US" sz="1300">
              <a:solidFill>
                <a:schemeClr val="dk1"/>
              </a:solidFill>
              <a:latin typeface="+mn-lt"/>
              <a:ea typeface="+mn-ea"/>
              <a:cs typeface="+mn-cs"/>
            </a:rPr>
            <a:t>などから、全体として１．６ポイントの減となった。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129286</xdr:rowOff>
    </xdr:to>
    <xdr:cxnSp macro="">
      <xdr:nvCxnSpPr>
        <xdr:cNvPr id="63" name="直線コネクタ 62"/>
        <xdr:cNvCxnSpPr/>
      </xdr:nvCxnSpPr>
      <xdr:spPr>
        <a:xfrm flipV="1">
          <a:off x="3987800" y="6399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152146</xdr:rowOff>
    </xdr:to>
    <xdr:cxnSp macro="">
      <xdr:nvCxnSpPr>
        <xdr:cNvPr id="66" name="直線コネクタ 65"/>
        <xdr:cNvCxnSpPr/>
      </xdr:nvCxnSpPr>
      <xdr:spPr>
        <a:xfrm flipV="1">
          <a:off x="3098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152146</xdr:rowOff>
    </xdr:to>
    <xdr:cxnSp macro="">
      <xdr:nvCxnSpPr>
        <xdr:cNvPr id="69" name="直線コネクタ 68"/>
        <xdr:cNvCxnSpPr/>
      </xdr:nvCxnSpPr>
      <xdr:spPr>
        <a:xfrm>
          <a:off x="2209800" y="64317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81280</xdr:rowOff>
    </xdr:to>
    <xdr:cxnSp macro="">
      <xdr:nvCxnSpPr>
        <xdr:cNvPr id="72" name="直線コネクタ 71"/>
        <xdr:cNvCxnSpPr/>
      </xdr:nvCxnSpPr>
      <xdr:spPr>
        <a:xfrm flipV="1">
          <a:off x="1320800" y="64317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60198</xdr:rowOff>
    </xdr:from>
    <xdr:to>
      <xdr:col>3</xdr:col>
      <xdr:colOff>193675</xdr:colOff>
      <xdr:row>37</xdr:row>
      <xdr:rowOff>161798</xdr:rowOff>
    </xdr:to>
    <xdr:sp macro="" textlink="">
      <xdr:nvSpPr>
        <xdr:cNvPr id="73" name="フローチャート : 判断 72"/>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74" name="テキスト ボックス 73"/>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75" name="フローチャート : 判断 74"/>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78249</xdr:rowOff>
    </xdr:from>
    <xdr:ext cx="762000" cy="259045"/>
    <xdr:sp macro="" textlink="">
      <xdr:nvSpPr>
        <xdr:cNvPr id="76" name="テキスト ボックス 75"/>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2" name="円/楕円 81"/>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3"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4" name="円/楕円 83"/>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5" name="テキスト ボックス 84"/>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6" name="円/楕円 85"/>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7" name="テキスト ボックス 86"/>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149115</xdr:rowOff>
    </xdr:from>
    <xdr:ext cx="762000" cy="259045"/>
    <xdr:sp macro="" textlink="">
      <xdr:nvSpPr>
        <xdr:cNvPr id="89" name="テキスト ボックス 88"/>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1" name="テキスト ボックス 90"/>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予算編成時に</a:t>
          </a:r>
          <a:r>
            <a:rPr lang="ja-JP" altLang="en-US" sz="1300" b="0" i="0" baseline="0">
              <a:solidFill>
                <a:schemeClr val="dk1"/>
              </a:solidFill>
              <a:latin typeface="+mn-lt"/>
              <a:ea typeface="+mn-ea"/>
              <a:cs typeface="+mn-cs"/>
            </a:rPr>
            <a:t>一部</a:t>
          </a:r>
          <a:r>
            <a:rPr lang="ja-JP" altLang="ja-JP" sz="1300" b="0" i="0" baseline="0">
              <a:solidFill>
                <a:schemeClr val="dk1"/>
              </a:solidFill>
              <a:latin typeface="+mn-lt"/>
              <a:ea typeface="+mn-ea"/>
              <a:cs typeface="+mn-cs"/>
            </a:rPr>
            <a:t>経常経費</a:t>
          </a:r>
          <a:r>
            <a:rPr lang="ja-JP" altLang="en-US" sz="1300" b="0" i="0" baseline="0">
              <a:solidFill>
                <a:schemeClr val="dk1"/>
              </a:solidFill>
              <a:latin typeface="+mn-lt"/>
              <a:ea typeface="+mn-ea"/>
              <a:cs typeface="+mn-cs"/>
            </a:rPr>
            <a:t>について、</a:t>
          </a:r>
          <a:r>
            <a:rPr lang="en-US" altLang="ja-JP" sz="1300" b="0" i="0" baseline="0">
              <a:solidFill>
                <a:schemeClr val="dk1"/>
              </a:solidFill>
              <a:latin typeface="+mn-lt"/>
              <a:ea typeface="+mn-ea"/>
              <a:cs typeface="+mn-cs"/>
            </a:rPr>
            <a:t>10</a:t>
          </a:r>
          <a:r>
            <a:rPr lang="ja-JP" altLang="ja-JP" sz="1300" b="0" i="0" baseline="0">
              <a:solidFill>
                <a:schemeClr val="dk1"/>
              </a:solidFill>
              <a:latin typeface="+mn-lt"/>
              <a:ea typeface="+mn-ea"/>
              <a:cs typeface="+mn-cs"/>
            </a:rPr>
            <a:t>％カットに取組むものの、</a:t>
          </a:r>
          <a:r>
            <a:rPr lang="ja-JP" altLang="en-US" sz="1300" b="0" i="0" baseline="0">
              <a:solidFill>
                <a:schemeClr val="dk1"/>
              </a:solidFill>
              <a:latin typeface="+mn-lt"/>
              <a:ea typeface="+mn-ea"/>
              <a:cs typeface="+mn-cs"/>
            </a:rPr>
            <a:t>電気料金の値上げなど光熱水費や健康診査委託料など</a:t>
          </a:r>
          <a:r>
            <a:rPr lang="ja-JP" altLang="ja-JP" sz="1300" b="0" i="0" baseline="0">
              <a:solidFill>
                <a:schemeClr val="dk1"/>
              </a:solidFill>
              <a:latin typeface="+mn-lt"/>
              <a:ea typeface="+mn-ea"/>
              <a:cs typeface="+mn-cs"/>
            </a:rPr>
            <a:t>の増により、</a:t>
          </a:r>
          <a:r>
            <a:rPr lang="ja-JP" altLang="en-US" sz="1300" b="0" i="0" baseline="0">
              <a:solidFill>
                <a:schemeClr val="dk1"/>
              </a:solidFill>
              <a:latin typeface="+mn-lt"/>
              <a:ea typeface="+mn-ea"/>
              <a:cs typeface="+mn-cs"/>
            </a:rPr>
            <a:t>０．９</a:t>
          </a:r>
          <a:r>
            <a:rPr lang="ja-JP" altLang="ja-JP" sz="1300" b="0" i="0" baseline="0">
              <a:solidFill>
                <a:schemeClr val="dk1"/>
              </a:solidFill>
              <a:latin typeface="+mn-lt"/>
              <a:ea typeface="+mn-ea"/>
              <a:cs typeface="+mn-cs"/>
            </a:rPr>
            <a:t>ポイント増となった。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19</xdr:row>
      <xdr:rowOff>31750</xdr:rowOff>
    </xdr:to>
    <xdr:cxnSp macro="">
      <xdr:nvCxnSpPr>
        <xdr:cNvPr id="126" name="直線コネクタ 125"/>
        <xdr:cNvCxnSpPr/>
      </xdr:nvCxnSpPr>
      <xdr:spPr>
        <a:xfrm>
          <a:off x="15671800" y="3191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18</xdr:row>
      <xdr:rowOff>105229</xdr:rowOff>
    </xdr:to>
    <xdr:cxnSp macro="">
      <xdr:nvCxnSpPr>
        <xdr:cNvPr id="129" name="直線コネクタ 128"/>
        <xdr:cNvCxnSpPr/>
      </xdr:nvCxnSpPr>
      <xdr:spPr>
        <a:xfrm>
          <a:off x="14782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94343</xdr:rowOff>
    </xdr:to>
    <xdr:cxnSp macro="">
      <xdr:nvCxnSpPr>
        <xdr:cNvPr id="132" name="直線コネクタ 131"/>
        <xdr:cNvCxnSpPr/>
      </xdr:nvCxnSpPr>
      <xdr:spPr>
        <a:xfrm>
          <a:off x="13893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19</xdr:row>
      <xdr:rowOff>20864</xdr:rowOff>
    </xdr:to>
    <xdr:cxnSp macro="">
      <xdr:nvCxnSpPr>
        <xdr:cNvPr id="135" name="直線コネクタ 134"/>
        <xdr:cNvCxnSpPr/>
      </xdr:nvCxnSpPr>
      <xdr:spPr>
        <a:xfrm flipV="1">
          <a:off x="13004800" y="3093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6" name="フローチャート : 判断 135"/>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7" name="テキスト ボックス 13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38" name="フローチャート : 判断 137"/>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39" name="テキスト ボックス 138"/>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5" name="円/楕円 144"/>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6"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47" name="円/楕円 146"/>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48" name="テキスト ボックス 147"/>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49" name="円/楕円 148"/>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0" name="テキスト ボックス 149"/>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127907</xdr:rowOff>
    </xdr:from>
    <xdr:to>
      <xdr:col>20</xdr:col>
      <xdr:colOff>209550</xdr:colOff>
      <xdr:row>18</xdr:row>
      <xdr:rowOff>58057</xdr:rowOff>
    </xdr:to>
    <xdr:sp macro="" textlink="">
      <xdr:nvSpPr>
        <xdr:cNvPr id="151" name="円/楕円 150"/>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42834</xdr:rowOff>
    </xdr:from>
    <xdr:ext cx="762000" cy="259045"/>
    <xdr:sp macro="" textlink="">
      <xdr:nvSpPr>
        <xdr:cNvPr id="152" name="テキスト ボックス 151"/>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141514</xdr:rowOff>
    </xdr:from>
    <xdr:to>
      <xdr:col>19</xdr:col>
      <xdr:colOff>6350</xdr:colOff>
      <xdr:row>19</xdr:row>
      <xdr:rowOff>71664</xdr:rowOff>
    </xdr:to>
    <xdr:sp macro="" textlink="">
      <xdr:nvSpPr>
        <xdr:cNvPr id="153" name="円/楕円 152"/>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56441</xdr:rowOff>
    </xdr:from>
    <xdr:ext cx="762000" cy="259045"/>
    <xdr:sp macro="" textlink="">
      <xdr:nvSpPr>
        <xdr:cNvPr id="154" name="テキスト ボックス 153"/>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生活保護の医療扶助</a:t>
          </a:r>
          <a:r>
            <a:rPr lang="ja-JP" altLang="en-US" sz="1300" b="0" i="0" baseline="0">
              <a:solidFill>
                <a:schemeClr val="dk1"/>
              </a:solidFill>
              <a:latin typeface="+mn-lt"/>
              <a:ea typeface="+mn-ea"/>
              <a:cs typeface="+mn-cs"/>
            </a:rPr>
            <a:t>や児童手当などの減により</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０．６</a:t>
          </a:r>
          <a:r>
            <a:rPr lang="ja-JP" altLang="ja-JP" sz="1300" b="0" i="0" baseline="0">
              <a:solidFill>
                <a:schemeClr val="dk1"/>
              </a:solidFill>
              <a:latin typeface="+mn-lt"/>
              <a:ea typeface="+mn-ea"/>
              <a:cs typeface="+mn-cs"/>
            </a:rPr>
            <a:t>ポイントの減</a:t>
          </a:r>
          <a:r>
            <a:rPr lang="ja-JP" altLang="en-US" sz="1300" b="0" i="0" baseline="0">
              <a:solidFill>
                <a:schemeClr val="dk1"/>
              </a:solidFill>
              <a:latin typeface="+mn-lt"/>
              <a:ea typeface="+mn-ea"/>
              <a:cs typeface="+mn-cs"/>
            </a:rPr>
            <a:t>となったが、</a:t>
          </a:r>
          <a:r>
            <a:rPr lang="ja-JP" altLang="ja-JP" sz="1300" b="0" i="0" baseline="0">
              <a:solidFill>
                <a:schemeClr val="dk1"/>
              </a:solidFill>
              <a:latin typeface="+mn-lt"/>
              <a:ea typeface="+mn-ea"/>
              <a:cs typeface="+mn-cs"/>
            </a:rPr>
            <a:t>今後も障害者総合支援法に基づく訓練等給付事業や介護給付事業、生活保護の医療扶助から、</a:t>
          </a:r>
          <a:r>
            <a:rPr lang="ja-JP" altLang="en-US" sz="1300" b="0" i="0" baseline="0">
              <a:solidFill>
                <a:schemeClr val="dk1"/>
              </a:solidFill>
              <a:latin typeface="+mn-lt"/>
              <a:ea typeface="+mn-ea"/>
              <a:cs typeface="+mn-cs"/>
            </a:rPr>
            <a:t>微増または</a:t>
          </a:r>
          <a:r>
            <a:rPr lang="ja-JP" altLang="ja-JP" sz="1300" b="0" i="0" baseline="0">
              <a:solidFill>
                <a:schemeClr val="dk1"/>
              </a:solidFill>
              <a:latin typeface="+mn-lt"/>
              <a:ea typeface="+mn-ea"/>
              <a:cs typeface="+mn-cs"/>
            </a:rPr>
            <a:t>横ばい傾向が予想される。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76200</xdr:rowOff>
    </xdr:to>
    <xdr:cxnSp macro="">
      <xdr:nvCxnSpPr>
        <xdr:cNvPr id="187" name="直線コネクタ 186"/>
        <xdr:cNvCxnSpPr/>
      </xdr:nvCxnSpPr>
      <xdr:spPr>
        <a:xfrm flipV="1">
          <a:off x="39878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76200</xdr:rowOff>
    </xdr:from>
    <xdr:to>
      <xdr:col>5</xdr:col>
      <xdr:colOff>549275</xdr:colOff>
      <xdr:row>58</xdr:row>
      <xdr:rowOff>88900</xdr:rowOff>
    </xdr:to>
    <xdr:cxnSp macro="">
      <xdr:nvCxnSpPr>
        <xdr:cNvPr id="190" name="直線コネクタ 189"/>
        <xdr:cNvCxnSpPr/>
      </xdr:nvCxnSpPr>
      <xdr:spPr>
        <a:xfrm flipV="1">
          <a:off x="3098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58</xdr:row>
      <xdr:rowOff>88900</xdr:rowOff>
    </xdr:to>
    <xdr:cxnSp macro="">
      <xdr:nvCxnSpPr>
        <xdr:cNvPr id="193" name="直線コネクタ 192"/>
        <xdr:cNvCxnSpPr/>
      </xdr:nvCxnSpPr>
      <xdr:spPr>
        <a:xfrm>
          <a:off x="2209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57</xdr:row>
      <xdr:rowOff>146050</xdr:rowOff>
    </xdr:to>
    <xdr:cxnSp macro="">
      <xdr:nvCxnSpPr>
        <xdr:cNvPr id="196" name="直線コネクタ 195"/>
        <xdr:cNvCxnSpPr/>
      </xdr:nvCxnSpPr>
      <xdr:spPr>
        <a:xfrm>
          <a:off x="1320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0</xdr:rowOff>
    </xdr:from>
    <xdr:to>
      <xdr:col>3</xdr:col>
      <xdr:colOff>193675</xdr:colOff>
      <xdr:row>58</xdr:row>
      <xdr:rowOff>101600</xdr:rowOff>
    </xdr:to>
    <xdr:sp macro="" textlink="">
      <xdr:nvSpPr>
        <xdr:cNvPr id="197" name="フローチャート : 判断 196"/>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198" name="テキスト ボックス 197"/>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199" name="フローチャート :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6" name="円/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25400</xdr:rowOff>
    </xdr:from>
    <xdr:to>
      <xdr:col>5</xdr:col>
      <xdr:colOff>600075</xdr:colOff>
      <xdr:row>58</xdr:row>
      <xdr:rowOff>127000</xdr:rowOff>
    </xdr:to>
    <xdr:sp macro="" textlink="">
      <xdr:nvSpPr>
        <xdr:cNvPr id="208" name="円/楕円 207"/>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111777</xdr:rowOff>
    </xdr:from>
    <xdr:ext cx="736600" cy="259045"/>
    <xdr:sp macro="" textlink="">
      <xdr:nvSpPr>
        <xdr:cNvPr id="209" name="テキスト ボックス 208"/>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0" name="円/楕円 209"/>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1" name="テキスト ボックス 210"/>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2" name="円/楕円 211"/>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13" name="テキスト ボックス 212"/>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4" name="円/楕円 213"/>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5" name="テキスト ボックス 21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その他の主な経費は繰出金であるが、</a:t>
          </a:r>
          <a:r>
            <a:rPr lang="ja-JP" altLang="en-US" sz="1300" b="0" i="0" baseline="0">
              <a:solidFill>
                <a:schemeClr val="dk1"/>
              </a:solidFill>
              <a:latin typeface="+mn-lt"/>
              <a:ea typeface="+mn-ea"/>
              <a:cs typeface="+mn-cs"/>
            </a:rPr>
            <a:t>簡易水道事業特別会計などへの</a:t>
          </a:r>
          <a:r>
            <a:rPr lang="ja-JP" altLang="ja-JP" sz="1300" b="0" i="0" baseline="0">
              <a:solidFill>
                <a:schemeClr val="dk1"/>
              </a:solidFill>
              <a:latin typeface="+mn-lt"/>
              <a:ea typeface="+mn-ea"/>
              <a:cs typeface="+mn-cs"/>
            </a:rPr>
            <a:t>繰出金の増により、前年度と比較して</a:t>
          </a:r>
          <a:r>
            <a:rPr lang="ja-JP" altLang="en-US" sz="1300" b="0" i="0" baseline="0">
              <a:solidFill>
                <a:schemeClr val="dk1"/>
              </a:solidFill>
              <a:latin typeface="+mn-lt"/>
              <a:ea typeface="+mn-ea"/>
              <a:cs typeface="+mn-cs"/>
            </a:rPr>
            <a:t>０．２</a:t>
          </a:r>
          <a:r>
            <a:rPr lang="ja-JP" altLang="ja-JP" sz="1300" b="0" i="0" baseline="0">
              <a:solidFill>
                <a:schemeClr val="dk1"/>
              </a:solidFill>
              <a:latin typeface="+mn-lt"/>
              <a:ea typeface="+mn-ea"/>
              <a:cs typeface="+mn-cs"/>
            </a:rPr>
            <a:t>ポイント増となった。</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48" name="直線コネクタ 247"/>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153670</xdr:rowOff>
    </xdr:to>
    <xdr:cxnSp macro="">
      <xdr:nvCxnSpPr>
        <xdr:cNvPr id="251" name="直線コネクタ 250"/>
        <xdr:cNvCxnSpPr/>
      </xdr:nvCxnSpPr>
      <xdr:spPr>
        <a:xfrm>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115570</xdr:rowOff>
    </xdr:to>
    <xdr:cxnSp macro="">
      <xdr:nvCxnSpPr>
        <xdr:cNvPr id="254" name="直線コネクタ 253"/>
        <xdr:cNvCxnSpPr/>
      </xdr:nvCxnSpPr>
      <xdr:spPr>
        <a:xfrm>
          <a:off x="13893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130810</xdr:rowOff>
    </xdr:to>
    <xdr:cxnSp macro="">
      <xdr:nvCxnSpPr>
        <xdr:cNvPr id="257" name="直線コネクタ 256"/>
        <xdr:cNvCxnSpPr/>
      </xdr:nvCxnSpPr>
      <xdr:spPr>
        <a:xfrm flipV="1">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8" name="フローチャート : 判断 25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9" name="テキスト ボックス 25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0" name="フローチャート : 判断 259"/>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1" name="テキスト ボックス 260"/>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7" name="円/楕円 266"/>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8"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9" name="円/楕円 268"/>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0" name="テキスト ボックス 269"/>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1" name="円/楕円 270"/>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2" name="テキスト ボックス 271"/>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3" name="円/楕円 272"/>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4" name="テキスト ボックス 273"/>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5" name="円/楕円 274"/>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6" name="テキスト ボックス 275"/>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災害復興・第</a:t>
          </a:r>
          <a:r>
            <a:rPr kumimoji="1" lang="en-US" altLang="ja-JP" sz="1300">
              <a:latin typeface="ＭＳ Ｐゴシック"/>
            </a:rPr>
            <a:t>50</a:t>
          </a:r>
          <a:r>
            <a:rPr kumimoji="1" lang="ja-JP" altLang="en-US" sz="1300">
              <a:latin typeface="ＭＳ Ｐゴシック"/>
            </a:rPr>
            <a:t>回記念として実施した新宮花火大会補助金や各種負担金の減などにより、０．２ポイントの減となった。</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58420</xdr:rowOff>
    </xdr:to>
    <xdr:cxnSp macro="">
      <xdr:nvCxnSpPr>
        <xdr:cNvPr id="306" name="直線コネクタ 305"/>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9" name="直線コネクタ 308"/>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62992</xdr:rowOff>
    </xdr:to>
    <xdr:cxnSp macro="">
      <xdr:nvCxnSpPr>
        <xdr:cNvPr id="312" name="直線コネクタ 311"/>
        <xdr:cNvCxnSpPr/>
      </xdr:nvCxnSpPr>
      <xdr:spPr>
        <a:xfrm>
          <a:off x="13893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53848</xdr:rowOff>
    </xdr:to>
    <xdr:cxnSp macro="">
      <xdr:nvCxnSpPr>
        <xdr:cNvPr id="315" name="直線コネクタ 314"/>
        <xdr:cNvCxnSpPr/>
      </xdr:nvCxnSpPr>
      <xdr:spPr>
        <a:xfrm>
          <a:off x="13004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105918</xdr:rowOff>
    </xdr:from>
    <xdr:to>
      <xdr:col>20</xdr:col>
      <xdr:colOff>209550</xdr:colOff>
      <xdr:row>36</xdr:row>
      <xdr:rowOff>36068</xdr:rowOff>
    </xdr:to>
    <xdr:sp macro="" textlink="">
      <xdr:nvSpPr>
        <xdr:cNvPr id="316" name="フローチャート : 判断 315"/>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17" name="テキスト ボックス 31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18" name="フローチャート : 判断 317"/>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19" name="テキスト ボックス 31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5" name="円/楕円 324"/>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142003</xdr:rowOff>
    </xdr:from>
    <xdr:ext cx="762000" cy="259045"/>
    <xdr:sp macro="" textlink="">
      <xdr:nvSpPr>
        <xdr:cNvPr id="326"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7" name="円/楕円 32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8" name="テキスト ボックス 32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9" name="円/楕円 328"/>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30" name="テキスト ボックス 329"/>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1" name="円/楕円 330"/>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2" name="テキスト ボックス 331"/>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3" name="円/楕円 332"/>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34" name="テキスト ボックス 333"/>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latin typeface="+mn-lt"/>
              <a:ea typeface="+mn-ea"/>
              <a:cs typeface="+mn-cs"/>
            </a:rPr>
            <a:t>臨時財政対策債や過疎対策事業債の元利償還金の増、及び三セク債等の元金償還開始によ</a:t>
          </a:r>
          <a:r>
            <a:rPr lang="ja-JP" altLang="en-US" sz="1300">
              <a:solidFill>
                <a:schemeClr val="dk1"/>
              </a:solidFill>
              <a:latin typeface="+mn-lt"/>
              <a:ea typeface="+mn-ea"/>
              <a:cs typeface="+mn-cs"/>
            </a:rPr>
            <a:t>り、</a:t>
          </a:r>
          <a:r>
            <a:rPr lang="ja-JP" altLang="ja-JP" sz="1300" b="0" i="0" baseline="0">
              <a:solidFill>
                <a:schemeClr val="dk1"/>
              </a:solidFill>
              <a:latin typeface="+mn-lt"/>
              <a:ea typeface="+mn-ea"/>
              <a:cs typeface="+mn-cs"/>
            </a:rPr>
            <a:t>前年度と比較して</a:t>
          </a:r>
          <a:r>
            <a:rPr lang="ja-JP" altLang="en-US" sz="1300" b="0" i="0" baseline="0">
              <a:solidFill>
                <a:schemeClr val="dk1"/>
              </a:solidFill>
              <a:latin typeface="+mn-lt"/>
              <a:ea typeface="+mn-ea"/>
              <a:cs typeface="+mn-cs"/>
            </a:rPr>
            <a:t>２．０</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a:t>
          </a:r>
          <a:r>
            <a:rPr lang="ja-JP" altLang="ja-JP" sz="1300" b="0" i="0" baseline="0">
              <a:solidFill>
                <a:schemeClr val="dk1"/>
              </a:solidFill>
              <a:latin typeface="+mn-lt"/>
              <a:ea typeface="+mn-ea"/>
              <a:cs typeface="+mn-cs"/>
            </a:rPr>
            <a:t>となった。今後も大型事業に伴う公債費の増加が予想されるため、交付税算入率の高い有利な地方債を活用し、財政健全化に努める。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92710</xdr:rowOff>
    </xdr:to>
    <xdr:cxnSp macro="">
      <xdr:nvCxnSpPr>
        <xdr:cNvPr id="366" name="直線コネクタ 365"/>
        <xdr:cNvCxnSpPr/>
      </xdr:nvCxnSpPr>
      <xdr:spPr>
        <a:xfrm>
          <a:off x="3987800" y="12913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56515</xdr:rowOff>
    </xdr:to>
    <xdr:cxnSp macro="">
      <xdr:nvCxnSpPr>
        <xdr:cNvPr id="369" name="直線コネクタ 368"/>
        <xdr:cNvCxnSpPr/>
      </xdr:nvCxnSpPr>
      <xdr:spPr>
        <a:xfrm flipV="1">
          <a:off x="3098800" y="12913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56515</xdr:rowOff>
    </xdr:to>
    <xdr:cxnSp macro="">
      <xdr:nvCxnSpPr>
        <xdr:cNvPr id="372" name="直線コネクタ 371"/>
        <xdr:cNvCxnSpPr/>
      </xdr:nvCxnSpPr>
      <xdr:spPr>
        <a:xfrm>
          <a:off x="2209800" y="12890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67945</xdr:rowOff>
    </xdr:to>
    <xdr:cxnSp macro="">
      <xdr:nvCxnSpPr>
        <xdr:cNvPr id="375" name="直線コネクタ 374"/>
        <xdr:cNvCxnSpPr/>
      </xdr:nvCxnSpPr>
      <xdr:spPr>
        <a:xfrm flipV="1">
          <a:off x="1320800" y="12890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152400</xdr:rowOff>
    </xdr:from>
    <xdr:to>
      <xdr:col>3</xdr:col>
      <xdr:colOff>193675</xdr:colOff>
      <xdr:row>75</xdr:row>
      <xdr:rowOff>82550</xdr:rowOff>
    </xdr:to>
    <xdr:sp macro="" textlink="">
      <xdr:nvSpPr>
        <xdr:cNvPr id="376" name="フローチャート : 判断 375"/>
        <xdr:cNvSpPr/>
      </xdr:nvSpPr>
      <xdr:spPr>
        <a:xfrm>
          <a:off x="2159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77" name="テキスト ボックス 376"/>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78" name="フローチャート : 判断 377"/>
        <xdr:cNvSpPr/>
      </xdr:nvSpPr>
      <xdr:spPr>
        <a:xfrm>
          <a:off x="1270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119397</xdr:rowOff>
    </xdr:from>
    <xdr:ext cx="762000" cy="259045"/>
    <xdr:sp macro="" textlink="">
      <xdr:nvSpPr>
        <xdr:cNvPr id="379" name="テキスト ボックス 378"/>
        <xdr:cNvSpPr txBox="1"/>
      </xdr:nvSpPr>
      <xdr:spPr>
        <a:xfrm>
          <a:off x="939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5" name="円/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13987</xdr:rowOff>
    </xdr:from>
    <xdr:ext cx="762000" cy="259045"/>
    <xdr:sp macro="" textlink="">
      <xdr:nvSpPr>
        <xdr:cNvPr id="386" name="公債費該当値テキスト"/>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7" name="円/楕円 386"/>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90188</xdr:rowOff>
    </xdr:from>
    <xdr:ext cx="736600" cy="259045"/>
    <xdr:sp macro="" textlink="">
      <xdr:nvSpPr>
        <xdr:cNvPr id="388" name="テキスト ボックス 387"/>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xdr:rowOff>
    </xdr:from>
    <xdr:to>
      <xdr:col>4</xdr:col>
      <xdr:colOff>396875</xdr:colOff>
      <xdr:row>75</xdr:row>
      <xdr:rowOff>107315</xdr:rowOff>
    </xdr:to>
    <xdr:sp macro="" textlink="">
      <xdr:nvSpPr>
        <xdr:cNvPr id="389" name="円/楕円 388"/>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92091</xdr:rowOff>
    </xdr:from>
    <xdr:ext cx="762000" cy="259045"/>
    <xdr:sp macro="" textlink="">
      <xdr:nvSpPr>
        <xdr:cNvPr id="390" name="テキスト ボックス 389"/>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1" name="円/楕円 390"/>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67327</xdr:rowOff>
    </xdr:from>
    <xdr:ext cx="762000" cy="259045"/>
    <xdr:sp macro="" textlink="">
      <xdr:nvSpPr>
        <xdr:cNvPr id="392" name="テキスト ボックス 391"/>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人件費</a:t>
          </a:r>
          <a:r>
            <a:rPr lang="ja-JP" altLang="en-US" sz="1300" b="0" i="0" baseline="0">
              <a:solidFill>
                <a:schemeClr val="dk1"/>
              </a:solidFill>
              <a:latin typeface="+mn-lt"/>
              <a:ea typeface="+mn-ea"/>
              <a:cs typeface="+mn-cs"/>
            </a:rPr>
            <a:t>、特に</a:t>
          </a:r>
          <a:r>
            <a:rPr lang="ja-JP" altLang="ja-JP" sz="1300" b="0" i="0" baseline="0">
              <a:solidFill>
                <a:schemeClr val="dk1"/>
              </a:solidFill>
              <a:latin typeface="+mn-lt"/>
              <a:ea typeface="+mn-ea"/>
              <a:cs typeface="+mn-cs"/>
            </a:rPr>
            <a:t>物件費</a:t>
          </a:r>
          <a:r>
            <a:rPr lang="ja-JP" altLang="en-US" sz="1300" b="0" i="0" baseline="0">
              <a:solidFill>
                <a:schemeClr val="dk1"/>
              </a:solidFill>
              <a:latin typeface="+mn-lt"/>
              <a:ea typeface="+mn-ea"/>
              <a:cs typeface="+mn-cs"/>
            </a:rPr>
            <a:t>や</a:t>
          </a:r>
          <a:r>
            <a:rPr lang="ja-JP" altLang="ja-JP" sz="1300" b="0" i="0" baseline="0">
              <a:solidFill>
                <a:schemeClr val="dk1"/>
              </a:solidFill>
              <a:latin typeface="+mn-lt"/>
              <a:ea typeface="+mn-ea"/>
              <a:cs typeface="+mn-cs"/>
            </a:rPr>
            <a:t>扶助費が</a:t>
          </a:r>
          <a:r>
            <a:rPr lang="ja-JP" altLang="ja-JP" sz="1300">
              <a:solidFill>
                <a:schemeClr val="dk1"/>
              </a:solidFill>
              <a:latin typeface="+mn-lt"/>
              <a:ea typeface="+mn-ea"/>
              <a:cs typeface="+mn-cs"/>
            </a:rPr>
            <a:t>類似団体に比べて高いため、公債費以外としても類似団体を</a:t>
          </a:r>
          <a:r>
            <a:rPr lang="ja-JP" altLang="en-US" sz="1300">
              <a:solidFill>
                <a:schemeClr val="dk1"/>
              </a:solidFill>
              <a:latin typeface="+mn-lt"/>
              <a:ea typeface="+mn-ea"/>
              <a:cs typeface="+mn-cs"/>
            </a:rPr>
            <a:t>４．５</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上回っている</a:t>
          </a:r>
          <a:r>
            <a:rPr lang="ja-JP" altLang="ja-JP" sz="1300">
              <a:solidFill>
                <a:schemeClr val="dk1"/>
              </a:solidFill>
              <a:latin typeface="+mn-lt"/>
              <a:ea typeface="+mn-ea"/>
              <a:cs typeface="+mn-cs"/>
            </a:rPr>
            <a:t>。</a:t>
          </a:r>
          <a:endParaRPr lang="ja-JP" altLang="ja-JP" sz="13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77470</xdr:rowOff>
    </xdr:to>
    <xdr:cxnSp macro="">
      <xdr:nvCxnSpPr>
        <xdr:cNvPr id="427" name="直線コネクタ 426"/>
        <xdr:cNvCxnSpPr/>
      </xdr:nvCxnSpPr>
      <xdr:spPr>
        <a:xfrm flipV="1">
          <a:off x="15671800" y="134010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81280</xdr:rowOff>
    </xdr:to>
    <xdr:cxnSp macro="">
      <xdr:nvCxnSpPr>
        <xdr:cNvPr id="430" name="直線コネクタ 429"/>
        <xdr:cNvCxnSpPr/>
      </xdr:nvCxnSpPr>
      <xdr:spPr>
        <a:xfrm flipV="1">
          <a:off x="14782800" y="1345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78</xdr:row>
      <xdr:rowOff>81280</xdr:rowOff>
    </xdr:to>
    <xdr:cxnSp macro="">
      <xdr:nvCxnSpPr>
        <xdr:cNvPr id="433" name="直線コネクタ 432"/>
        <xdr:cNvCxnSpPr/>
      </xdr:nvCxnSpPr>
      <xdr:spPr>
        <a:xfrm>
          <a:off x="13893800" y="132981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78</xdr:row>
      <xdr:rowOff>146050</xdr:rowOff>
    </xdr:to>
    <xdr:cxnSp macro="">
      <xdr:nvCxnSpPr>
        <xdr:cNvPr id="436" name="直線コネクタ 435"/>
        <xdr:cNvCxnSpPr/>
      </xdr:nvCxnSpPr>
      <xdr:spPr>
        <a:xfrm flipV="1">
          <a:off x="13004800" y="132981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37" name="フローチャート : 判断 436"/>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38" name="テキスト ボックス 437"/>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39" name="フローチャート : 判断 438"/>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115588</xdr:rowOff>
    </xdr:from>
    <xdr:ext cx="762000" cy="259045"/>
    <xdr:sp macro="" textlink="">
      <xdr:nvSpPr>
        <xdr:cNvPr id="440" name="テキスト ボックス 439"/>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6" name="円/楕円 445"/>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7"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8" name="円/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0" name="円/楕円 449"/>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1" name="テキスト ボックス 450"/>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2" name="円/楕円 451"/>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3" name="テキスト ボックス 45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95250</xdr:rowOff>
    </xdr:from>
    <xdr:to>
      <xdr:col>19</xdr:col>
      <xdr:colOff>6350</xdr:colOff>
      <xdr:row>79</xdr:row>
      <xdr:rowOff>25400</xdr:rowOff>
    </xdr:to>
    <xdr:sp macro="" textlink="">
      <xdr:nvSpPr>
        <xdr:cNvPr id="454" name="円/楕円 453"/>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10177</xdr:rowOff>
    </xdr:from>
    <xdr:ext cx="762000" cy="259045"/>
    <xdr:sp macro="" textlink="">
      <xdr:nvSpPr>
        <xdr:cNvPr id="455" name="テキスト ボックス 454"/>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和歌山県新宮市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94856</xdr:rowOff>
    </xdr:from>
    <xdr:to>
      <xdr:col>4</xdr:col>
      <xdr:colOff>1117600</xdr:colOff>
      <xdr:row>17</xdr:row>
      <xdr:rowOff>151155</xdr:rowOff>
    </xdr:to>
    <xdr:cxnSp macro="">
      <xdr:nvCxnSpPr>
        <xdr:cNvPr id="50" name="直線コネクタ 49"/>
        <xdr:cNvCxnSpPr/>
      </xdr:nvCxnSpPr>
      <xdr:spPr bwMode="auto">
        <a:xfrm>
          <a:off x="5003800" y="3057131"/>
          <a:ext cx="647700" cy="5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69126</xdr:rowOff>
    </xdr:from>
    <xdr:to>
      <xdr:col>4</xdr:col>
      <xdr:colOff>469900</xdr:colOff>
      <xdr:row>17</xdr:row>
      <xdr:rowOff>94856</xdr:rowOff>
    </xdr:to>
    <xdr:cxnSp macro="">
      <xdr:nvCxnSpPr>
        <xdr:cNvPr id="53" name="直線コネクタ 52"/>
        <xdr:cNvCxnSpPr/>
      </xdr:nvCxnSpPr>
      <xdr:spPr bwMode="auto">
        <a:xfrm>
          <a:off x="4305300" y="3031401"/>
          <a:ext cx="698500" cy="2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69126</xdr:rowOff>
    </xdr:from>
    <xdr:to>
      <xdr:col>3</xdr:col>
      <xdr:colOff>904875</xdr:colOff>
      <xdr:row>17</xdr:row>
      <xdr:rowOff>135166</xdr:rowOff>
    </xdr:to>
    <xdr:cxnSp macro="">
      <xdr:nvCxnSpPr>
        <xdr:cNvPr id="56" name="直線コネクタ 55"/>
        <xdr:cNvCxnSpPr/>
      </xdr:nvCxnSpPr>
      <xdr:spPr bwMode="auto">
        <a:xfrm flipV="1">
          <a:off x="3606800" y="3031401"/>
          <a:ext cx="698500" cy="6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91885</xdr:rowOff>
    </xdr:from>
    <xdr:to>
      <xdr:col>3</xdr:col>
      <xdr:colOff>206375</xdr:colOff>
      <xdr:row>17</xdr:row>
      <xdr:rowOff>135166</xdr:rowOff>
    </xdr:to>
    <xdr:cxnSp macro="">
      <xdr:nvCxnSpPr>
        <xdr:cNvPr id="59" name="直線コネクタ 58"/>
        <xdr:cNvCxnSpPr/>
      </xdr:nvCxnSpPr>
      <xdr:spPr bwMode="auto">
        <a:xfrm>
          <a:off x="2908300" y="3054160"/>
          <a:ext cx="698500" cy="4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155575</xdr:rowOff>
    </xdr:from>
    <xdr:to>
      <xdr:col>3</xdr:col>
      <xdr:colOff>257175</xdr:colOff>
      <xdr:row>18</xdr:row>
      <xdr:rowOff>85725</xdr:rowOff>
    </xdr:to>
    <xdr:sp macro="" textlink="">
      <xdr:nvSpPr>
        <xdr:cNvPr id="60" name="フローチャート : 判断 59"/>
        <xdr:cNvSpPr/>
      </xdr:nvSpPr>
      <xdr:spPr bwMode="auto">
        <a:xfrm>
          <a:off x="3556000" y="3117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70502</xdr:rowOff>
    </xdr:from>
    <xdr:ext cx="762000" cy="259045"/>
    <xdr:sp macro="" textlink="">
      <xdr:nvSpPr>
        <xdr:cNvPr id="61" name="テキスト ボックス 60"/>
        <xdr:cNvSpPr txBox="1"/>
      </xdr:nvSpPr>
      <xdr:spPr>
        <a:xfrm>
          <a:off x="3225800" y="32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60998</xdr:rowOff>
    </xdr:from>
    <xdr:to>
      <xdr:col>2</xdr:col>
      <xdr:colOff>692150</xdr:colOff>
      <xdr:row>18</xdr:row>
      <xdr:rowOff>162598</xdr:rowOff>
    </xdr:to>
    <xdr:sp macro="" textlink="">
      <xdr:nvSpPr>
        <xdr:cNvPr id="62" name="フローチャート : 判断 61"/>
        <xdr:cNvSpPr/>
      </xdr:nvSpPr>
      <xdr:spPr bwMode="auto">
        <a:xfrm>
          <a:off x="2857500" y="319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147375</xdr:rowOff>
    </xdr:from>
    <xdr:ext cx="762000" cy="259045"/>
    <xdr:sp macro="" textlink="">
      <xdr:nvSpPr>
        <xdr:cNvPr id="63" name="テキスト ボックス 62"/>
        <xdr:cNvSpPr txBox="1"/>
      </xdr:nvSpPr>
      <xdr:spPr>
        <a:xfrm>
          <a:off x="2527300" y="328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84,447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100355</xdr:rowOff>
    </xdr:from>
    <xdr:to>
      <xdr:col>5</xdr:col>
      <xdr:colOff>34925</xdr:colOff>
      <xdr:row>18</xdr:row>
      <xdr:rowOff>30505</xdr:rowOff>
    </xdr:to>
    <xdr:sp macro="" textlink="">
      <xdr:nvSpPr>
        <xdr:cNvPr id="69" name="円/楕円 68"/>
        <xdr:cNvSpPr/>
      </xdr:nvSpPr>
      <xdr:spPr bwMode="auto">
        <a:xfrm>
          <a:off x="5600700" y="306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72432</xdr:rowOff>
    </xdr:from>
    <xdr:ext cx="762000" cy="259045"/>
    <xdr:sp macro="" textlink="">
      <xdr:nvSpPr>
        <xdr:cNvPr id="70" name="人口1人当たり決算額の推移該当値テキスト130"/>
        <xdr:cNvSpPr txBox="1"/>
      </xdr:nvSpPr>
      <xdr:spPr>
        <a:xfrm>
          <a:off x="5740400" y="30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44056</xdr:rowOff>
    </xdr:from>
    <xdr:to>
      <xdr:col>4</xdr:col>
      <xdr:colOff>520700</xdr:colOff>
      <xdr:row>17</xdr:row>
      <xdr:rowOff>145656</xdr:rowOff>
    </xdr:to>
    <xdr:sp macro="" textlink="">
      <xdr:nvSpPr>
        <xdr:cNvPr id="71" name="円/楕円 70"/>
        <xdr:cNvSpPr/>
      </xdr:nvSpPr>
      <xdr:spPr bwMode="auto">
        <a:xfrm>
          <a:off x="4953000" y="300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155833</xdr:rowOff>
    </xdr:from>
    <xdr:ext cx="736600" cy="259045"/>
    <xdr:sp macro="" textlink="">
      <xdr:nvSpPr>
        <xdr:cNvPr id="72" name="テキスト ボックス 71"/>
        <xdr:cNvSpPr txBox="1"/>
      </xdr:nvSpPr>
      <xdr:spPr>
        <a:xfrm>
          <a:off x="4622800" y="277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18326</xdr:rowOff>
    </xdr:from>
    <xdr:to>
      <xdr:col>3</xdr:col>
      <xdr:colOff>955675</xdr:colOff>
      <xdr:row>17</xdr:row>
      <xdr:rowOff>119926</xdr:rowOff>
    </xdr:to>
    <xdr:sp macro="" textlink="">
      <xdr:nvSpPr>
        <xdr:cNvPr id="73" name="円/楕円 72"/>
        <xdr:cNvSpPr/>
      </xdr:nvSpPr>
      <xdr:spPr bwMode="auto">
        <a:xfrm>
          <a:off x="4254500" y="298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130103</xdr:rowOff>
    </xdr:from>
    <xdr:ext cx="762000" cy="259045"/>
    <xdr:sp macro="" textlink="">
      <xdr:nvSpPr>
        <xdr:cNvPr id="74" name="テキスト ボックス 73"/>
        <xdr:cNvSpPr txBox="1"/>
      </xdr:nvSpPr>
      <xdr:spPr>
        <a:xfrm>
          <a:off x="39243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84366</xdr:rowOff>
    </xdr:from>
    <xdr:to>
      <xdr:col>3</xdr:col>
      <xdr:colOff>257175</xdr:colOff>
      <xdr:row>18</xdr:row>
      <xdr:rowOff>14516</xdr:rowOff>
    </xdr:to>
    <xdr:sp macro="" textlink="">
      <xdr:nvSpPr>
        <xdr:cNvPr id="75" name="円/楕円 74"/>
        <xdr:cNvSpPr/>
      </xdr:nvSpPr>
      <xdr:spPr bwMode="auto">
        <a:xfrm>
          <a:off x="3556000" y="304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24693</xdr:rowOff>
    </xdr:from>
    <xdr:ext cx="762000" cy="259045"/>
    <xdr:sp macro="" textlink="">
      <xdr:nvSpPr>
        <xdr:cNvPr id="76" name="テキスト ボックス 75"/>
        <xdr:cNvSpPr txBox="1"/>
      </xdr:nvSpPr>
      <xdr:spPr>
        <a:xfrm>
          <a:off x="3225800" y="281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41085</xdr:rowOff>
    </xdr:from>
    <xdr:to>
      <xdr:col>2</xdr:col>
      <xdr:colOff>692150</xdr:colOff>
      <xdr:row>17</xdr:row>
      <xdr:rowOff>142685</xdr:rowOff>
    </xdr:to>
    <xdr:sp macro="" textlink="">
      <xdr:nvSpPr>
        <xdr:cNvPr id="77" name="円/楕円 76"/>
        <xdr:cNvSpPr/>
      </xdr:nvSpPr>
      <xdr:spPr bwMode="auto">
        <a:xfrm>
          <a:off x="2857500" y="300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152862</xdr:rowOff>
    </xdr:from>
    <xdr:ext cx="762000" cy="259045"/>
    <xdr:sp macro="" textlink="">
      <xdr:nvSpPr>
        <xdr:cNvPr id="78" name="テキスト ボックス 77"/>
        <xdr:cNvSpPr txBox="1"/>
      </xdr:nvSpPr>
      <xdr:spPr>
        <a:xfrm>
          <a:off x="2527300" y="27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289527</xdr:rowOff>
    </xdr:from>
    <xdr:to>
      <xdr:col>4</xdr:col>
      <xdr:colOff>1117600</xdr:colOff>
      <xdr:row>37</xdr:row>
      <xdr:rowOff>310288</xdr:rowOff>
    </xdr:to>
    <xdr:cxnSp macro="">
      <xdr:nvCxnSpPr>
        <xdr:cNvPr id="112" name="直線コネクタ 111"/>
        <xdr:cNvCxnSpPr/>
      </xdr:nvCxnSpPr>
      <xdr:spPr bwMode="auto">
        <a:xfrm flipV="1">
          <a:off x="5003800" y="7414227"/>
          <a:ext cx="647700" cy="2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274303</xdr:rowOff>
    </xdr:from>
    <xdr:ext cx="762000" cy="259045"/>
    <xdr:sp macro="" textlink="">
      <xdr:nvSpPr>
        <xdr:cNvPr id="113" name="人口1人当たり決算額の推移平均値テキスト445"/>
        <xdr:cNvSpPr txBox="1"/>
      </xdr:nvSpPr>
      <xdr:spPr>
        <a:xfrm>
          <a:off x="5740400" y="739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310288</xdr:rowOff>
    </xdr:from>
    <xdr:to>
      <xdr:col>4</xdr:col>
      <xdr:colOff>469900</xdr:colOff>
      <xdr:row>37</xdr:row>
      <xdr:rowOff>316040</xdr:rowOff>
    </xdr:to>
    <xdr:cxnSp macro="">
      <xdr:nvCxnSpPr>
        <xdr:cNvPr id="115" name="直線コネクタ 114"/>
        <xdr:cNvCxnSpPr/>
      </xdr:nvCxnSpPr>
      <xdr:spPr bwMode="auto">
        <a:xfrm flipV="1">
          <a:off x="4305300" y="7434988"/>
          <a:ext cx="698500" cy="5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316040</xdr:rowOff>
    </xdr:from>
    <xdr:to>
      <xdr:col>3</xdr:col>
      <xdr:colOff>904875</xdr:colOff>
      <xdr:row>37</xdr:row>
      <xdr:rowOff>319687</xdr:rowOff>
    </xdr:to>
    <xdr:cxnSp macro="">
      <xdr:nvCxnSpPr>
        <xdr:cNvPr id="118" name="直線コネクタ 117"/>
        <xdr:cNvCxnSpPr/>
      </xdr:nvCxnSpPr>
      <xdr:spPr bwMode="auto">
        <a:xfrm flipV="1">
          <a:off x="3606800" y="7440740"/>
          <a:ext cx="698500" cy="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315953</xdr:rowOff>
    </xdr:from>
    <xdr:to>
      <xdr:col>3</xdr:col>
      <xdr:colOff>206375</xdr:colOff>
      <xdr:row>37</xdr:row>
      <xdr:rowOff>319687</xdr:rowOff>
    </xdr:to>
    <xdr:cxnSp macro="">
      <xdr:nvCxnSpPr>
        <xdr:cNvPr id="121" name="直線コネクタ 120"/>
        <xdr:cNvCxnSpPr/>
      </xdr:nvCxnSpPr>
      <xdr:spPr bwMode="auto">
        <a:xfrm>
          <a:off x="2908300" y="7440653"/>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277410</xdr:rowOff>
    </xdr:from>
    <xdr:to>
      <xdr:col>3</xdr:col>
      <xdr:colOff>257175</xdr:colOff>
      <xdr:row>38</xdr:row>
      <xdr:rowOff>36110</xdr:rowOff>
    </xdr:to>
    <xdr:sp macro="" textlink="">
      <xdr:nvSpPr>
        <xdr:cNvPr id="122" name="フローチャート : 判断 121"/>
        <xdr:cNvSpPr/>
      </xdr:nvSpPr>
      <xdr:spPr bwMode="auto">
        <a:xfrm>
          <a:off x="3556000" y="740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20887</xdr:rowOff>
    </xdr:from>
    <xdr:ext cx="762000" cy="259045"/>
    <xdr:sp macro="" textlink="">
      <xdr:nvSpPr>
        <xdr:cNvPr id="123" name="テキスト ボックス 122"/>
        <xdr:cNvSpPr txBox="1"/>
      </xdr:nvSpPr>
      <xdr:spPr>
        <a:xfrm>
          <a:off x="3225800" y="748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277319</xdr:rowOff>
    </xdr:from>
    <xdr:to>
      <xdr:col>2</xdr:col>
      <xdr:colOff>692150</xdr:colOff>
      <xdr:row>38</xdr:row>
      <xdr:rowOff>36019</xdr:rowOff>
    </xdr:to>
    <xdr:sp macro="" textlink="">
      <xdr:nvSpPr>
        <xdr:cNvPr id="124" name="フローチャート : 判断 123"/>
        <xdr:cNvSpPr/>
      </xdr:nvSpPr>
      <xdr:spPr bwMode="auto">
        <a:xfrm>
          <a:off x="2857500" y="74020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20796</xdr:rowOff>
    </xdr:from>
    <xdr:ext cx="762000" cy="259045"/>
    <xdr:sp macro="" textlink="">
      <xdr:nvSpPr>
        <xdr:cNvPr id="125" name="テキスト ボックス 124"/>
        <xdr:cNvSpPr txBox="1"/>
      </xdr:nvSpPr>
      <xdr:spPr>
        <a:xfrm>
          <a:off x="2527300" y="748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238727</xdr:rowOff>
    </xdr:from>
    <xdr:to>
      <xdr:col>5</xdr:col>
      <xdr:colOff>34925</xdr:colOff>
      <xdr:row>37</xdr:row>
      <xdr:rowOff>340327</xdr:rowOff>
    </xdr:to>
    <xdr:sp macro="" textlink="">
      <xdr:nvSpPr>
        <xdr:cNvPr id="131" name="円/楕円 130"/>
        <xdr:cNvSpPr/>
      </xdr:nvSpPr>
      <xdr:spPr bwMode="auto">
        <a:xfrm>
          <a:off x="5600700" y="736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83804</xdr:rowOff>
    </xdr:from>
    <xdr:ext cx="762000" cy="259045"/>
    <xdr:sp macro="" textlink="">
      <xdr:nvSpPr>
        <xdr:cNvPr id="132" name="人口1人当たり決算額の推移該当値テキスト445"/>
        <xdr:cNvSpPr txBox="1"/>
      </xdr:nvSpPr>
      <xdr:spPr>
        <a:xfrm>
          <a:off x="5740400" y="720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259488</xdr:rowOff>
    </xdr:from>
    <xdr:to>
      <xdr:col>4</xdr:col>
      <xdr:colOff>520700</xdr:colOff>
      <xdr:row>38</xdr:row>
      <xdr:rowOff>18188</xdr:rowOff>
    </xdr:to>
    <xdr:sp macro="" textlink="">
      <xdr:nvSpPr>
        <xdr:cNvPr id="133" name="円/楕円 132"/>
        <xdr:cNvSpPr/>
      </xdr:nvSpPr>
      <xdr:spPr bwMode="auto">
        <a:xfrm>
          <a:off x="4953000" y="738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28365</xdr:rowOff>
    </xdr:from>
    <xdr:ext cx="736600" cy="259045"/>
    <xdr:sp macro="" textlink="">
      <xdr:nvSpPr>
        <xdr:cNvPr id="134" name="テキスト ボックス 133"/>
        <xdr:cNvSpPr txBox="1"/>
      </xdr:nvSpPr>
      <xdr:spPr>
        <a:xfrm>
          <a:off x="4622800" y="71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265240</xdr:rowOff>
    </xdr:from>
    <xdr:to>
      <xdr:col>3</xdr:col>
      <xdr:colOff>955675</xdr:colOff>
      <xdr:row>38</xdr:row>
      <xdr:rowOff>23940</xdr:rowOff>
    </xdr:to>
    <xdr:sp macro="" textlink="">
      <xdr:nvSpPr>
        <xdr:cNvPr id="135" name="円/楕円 134"/>
        <xdr:cNvSpPr/>
      </xdr:nvSpPr>
      <xdr:spPr bwMode="auto">
        <a:xfrm>
          <a:off x="4254500" y="73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8717</xdr:rowOff>
    </xdr:from>
    <xdr:ext cx="762000" cy="259045"/>
    <xdr:sp macro="" textlink="">
      <xdr:nvSpPr>
        <xdr:cNvPr id="136" name="テキスト ボックス 135"/>
        <xdr:cNvSpPr txBox="1"/>
      </xdr:nvSpPr>
      <xdr:spPr>
        <a:xfrm>
          <a:off x="3924300" y="74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268887</xdr:rowOff>
    </xdr:from>
    <xdr:to>
      <xdr:col>3</xdr:col>
      <xdr:colOff>257175</xdr:colOff>
      <xdr:row>38</xdr:row>
      <xdr:rowOff>27587</xdr:rowOff>
    </xdr:to>
    <xdr:sp macro="" textlink="">
      <xdr:nvSpPr>
        <xdr:cNvPr id="137" name="円/楕円 136"/>
        <xdr:cNvSpPr/>
      </xdr:nvSpPr>
      <xdr:spPr bwMode="auto">
        <a:xfrm>
          <a:off x="3556000" y="739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37764</xdr:rowOff>
    </xdr:from>
    <xdr:ext cx="762000" cy="259045"/>
    <xdr:sp macro="" textlink="">
      <xdr:nvSpPr>
        <xdr:cNvPr id="138" name="テキスト ボックス 137"/>
        <xdr:cNvSpPr txBox="1"/>
      </xdr:nvSpPr>
      <xdr:spPr>
        <a:xfrm>
          <a:off x="3225800" y="716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265153</xdr:rowOff>
    </xdr:from>
    <xdr:to>
      <xdr:col>2</xdr:col>
      <xdr:colOff>692150</xdr:colOff>
      <xdr:row>38</xdr:row>
      <xdr:rowOff>23853</xdr:rowOff>
    </xdr:to>
    <xdr:sp macro="" textlink="">
      <xdr:nvSpPr>
        <xdr:cNvPr id="139" name="円/楕円 138"/>
        <xdr:cNvSpPr/>
      </xdr:nvSpPr>
      <xdr:spPr bwMode="auto">
        <a:xfrm>
          <a:off x="2857500" y="738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34030</xdr:rowOff>
    </xdr:from>
    <xdr:ext cx="762000" cy="259045"/>
    <xdr:sp macro="" textlink="">
      <xdr:nvSpPr>
        <xdr:cNvPr id="140" name="テキスト ボックス 139"/>
        <xdr:cNvSpPr txBox="1"/>
      </xdr:nvSpPr>
      <xdr:spPr>
        <a:xfrm>
          <a:off x="2527300" y="71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年度は台風</a:t>
          </a:r>
          <a:r>
            <a:rPr lang="en-US" altLang="ja-JP" sz="1300" b="0" i="0" baseline="0">
              <a:solidFill>
                <a:schemeClr val="dk1"/>
              </a:solidFill>
              <a:latin typeface="+mn-lt"/>
              <a:ea typeface="+mn-ea"/>
              <a:cs typeface="+mn-cs"/>
            </a:rPr>
            <a:t>12</a:t>
          </a:r>
          <a:r>
            <a:rPr lang="ja-JP" altLang="ja-JP" sz="1300" b="0" i="0" baseline="0">
              <a:solidFill>
                <a:schemeClr val="dk1"/>
              </a:solidFill>
              <a:latin typeface="+mn-lt"/>
              <a:ea typeface="+mn-ea"/>
              <a:cs typeface="+mn-cs"/>
            </a:rPr>
            <a:t>号災害に伴い収入不足が生じ、財政調整基金を取崩したが、平成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年度は災害復旧・復興及び防災対策事業を優先としたことで、財政調整基金を</a:t>
          </a:r>
          <a:r>
            <a:rPr lang="en-US" altLang="ja-JP" sz="1300" b="0" i="0" baseline="0">
              <a:solidFill>
                <a:schemeClr val="dk1"/>
              </a:solidFill>
              <a:latin typeface="+mn-lt"/>
              <a:ea typeface="+mn-ea"/>
              <a:cs typeface="+mn-cs"/>
            </a:rPr>
            <a:t>10</a:t>
          </a:r>
          <a:r>
            <a:rPr lang="ja-JP" altLang="ja-JP" sz="1300" b="0" i="0" baseline="0">
              <a:solidFill>
                <a:schemeClr val="dk1"/>
              </a:solidFill>
              <a:latin typeface="+mn-lt"/>
              <a:ea typeface="+mn-ea"/>
              <a:cs typeface="+mn-cs"/>
            </a:rPr>
            <a:t>百万円積立て</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年度においても</a:t>
          </a:r>
          <a:r>
            <a:rPr lang="en-US" altLang="ja-JP" sz="1300" b="0" i="0" baseline="0">
              <a:solidFill>
                <a:schemeClr val="dk1"/>
              </a:solidFill>
              <a:latin typeface="+mn-lt"/>
              <a:ea typeface="+mn-ea"/>
              <a:cs typeface="+mn-cs"/>
            </a:rPr>
            <a:t>10</a:t>
          </a:r>
          <a:r>
            <a:rPr lang="ja-JP" altLang="en-US" sz="1300" b="0" i="0" baseline="0">
              <a:solidFill>
                <a:schemeClr val="dk1"/>
              </a:solidFill>
              <a:latin typeface="+mn-lt"/>
              <a:ea typeface="+mn-ea"/>
              <a:cs typeface="+mn-cs"/>
            </a:rPr>
            <a:t>百万円積立て</a:t>
          </a:r>
          <a:r>
            <a:rPr lang="ja-JP" altLang="ja-JP" sz="1300" b="0" i="0" baseline="0">
              <a:solidFill>
                <a:schemeClr val="dk1"/>
              </a:solidFill>
              <a:latin typeface="+mn-lt"/>
              <a:ea typeface="+mn-ea"/>
              <a:cs typeface="+mn-cs"/>
            </a:rPr>
            <a:t>たため、</a:t>
          </a:r>
          <a:r>
            <a:rPr lang="en-US" altLang="ja-JP" sz="1300" b="0" i="0" baseline="0">
              <a:solidFill>
                <a:schemeClr val="dk1"/>
              </a:solidFill>
              <a:latin typeface="+mn-lt"/>
              <a:ea typeface="+mn-ea"/>
              <a:cs typeface="+mn-cs"/>
            </a:rPr>
            <a:t>0.07</a:t>
          </a:r>
          <a:r>
            <a:rPr lang="ja-JP" altLang="ja-JP" sz="1300" b="0" i="0" baseline="0">
              <a:solidFill>
                <a:schemeClr val="dk1"/>
              </a:solidFill>
              <a:latin typeface="+mn-lt"/>
              <a:ea typeface="+mn-ea"/>
              <a:cs typeface="+mn-cs"/>
            </a:rPr>
            <a:t>ポイント増となった。</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今年度は</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年度に借入した第三セクター等改革推進債の元金償還が開始</a:t>
          </a:r>
          <a:r>
            <a:rPr lang="ja-JP" altLang="en-US" sz="1300" b="0" i="0" baseline="0">
              <a:solidFill>
                <a:schemeClr val="dk1"/>
              </a:solidFill>
              <a:latin typeface="+mn-lt"/>
              <a:ea typeface="+mn-ea"/>
              <a:cs typeface="+mn-cs"/>
            </a:rPr>
            <a:t>となり</a:t>
          </a:r>
          <a:r>
            <a:rPr lang="ja-JP" altLang="ja-JP" sz="1300" b="0" i="0" baseline="0">
              <a:solidFill>
                <a:schemeClr val="dk1"/>
              </a:solidFill>
              <a:latin typeface="+mn-lt"/>
              <a:ea typeface="+mn-ea"/>
              <a:cs typeface="+mn-cs"/>
            </a:rPr>
            <a:t>経常経費が増加</a:t>
          </a:r>
          <a:r>
            <a:rPr lang="ja-JP" altLang="en-US" sz="1300" b="0" i="0" baseline="0">
              <a:solidFill>
                <a:schemeClr val="dk1"/>
              </a:solidFill>
              <a:latin typeface="+mn-lt"/>
              <a:ea typeface="+mn-ea"/>
              <a:cs typeface="+mn-cs"/>
            </a:rPr>
            <a:t>したが、</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庁舎建設</a:t>
          </a:r>
          <a:r>
            <a:rPr lang="ja-JP" altLang="en-US" sz="1300" b="0" i="0" baseline="0">
              <a:solidFill>
                <a:schemeClr val="dk1"/>
              </a:solidFill>
              <a:latin typeface="+mn-lt"/>
              <a:ea typeface="+mn-ea"/>
              <a:cs typeface="+mn-cs"/>
            </a:rPr>
            <a:t>や</a:t>
          </a:r>
          <a:r>
            <a:rPr lang="ja-JP" altLang="ja-JP" sz="1300" b="0" i="0" baseline="0">
              <a:solidFill>
                <a:schemeClr val="dk1"/>
              </a:solidFill>
              <a:latin typeface="+mn-lt"/>
              <a:ea typeface="+mn-ea"/>
              <a:cs typeface="+mn-cs"/>
            </a:rPr>
            <a:t>文化複合施設整備</a:t>
          </a:r>
          <a:r>
            <a:rPr lang="ja-JP" altLang="en-US" sz="1300" b="0" i="0" baseline="0">
              <a:solidFill>
                <a:schemeClr val="dk1"/>
              </a:solidFill>
              <a:latin typeface="+mn-lt"/>
              <a:ea typeface="+mn-ea"/>
              <a:cs typeface="+mn-cs"/>
            </a:rPr>
            <a:t>など</a:t>
          </a:r>
          <a:r>
            <a:rPr lang="ja-JP" altLang="ja-JP" sz="1300" b="0" i="0" baseline="0">
              <a:solidFill>
                <a:schemeClr val="dk1"/>
              </a:solidFill>
              <a:latin typeface="+mn-lt"/>
              <a:ea typeface="+mn-ea"/>
              <a:cs typeface="+mn-cs"/>
            </a:rPr>
            <a:t>の大型事業が</a:t>
          </a:r>
          <a:r>
            <a:rPr lang="ja-JP" altLang="en-US" sz="1300" b="0" i="0" baseline="0">
              <a:solidFill>
                <a:schemeClr val="dk1"/>
              </a:solidFill>
              <a:latin typeface="+mn-lt"/>
              <a:ea typeface="+mn-ea"/>
              <a:cs typeface="+mn-cs"/>
            </a:rPr>
            <a:t>予定</a:t>
          </a:r>
          <a:r>
            <a:rPr lang="ja-JP" altLang="ja-JP" sz="1300" b="0" i="0" baseline="0">
              <a:solidFill>
                <a:schemeClr val="dk1"/>
              </a:solidFill>
              <a:latin typeface="+mn-lt"/>
              <a:ea typeface="+mn-ea"/>
              <a:cs typeface="+mn-cs"/>
            </a:rPr>
            <a:t>されて</a:t>
          </a:r>
          <a:r>
            <a:rPr lang="ja-JP" altLang="en-US" sz="1300" b="0" i="0" baseline="0">
              <a:solidFill>
                <a:schemeClr val="dk1"/>
              </a:solidFill>
              <a:latin typeface="+mn-lt"/>
              <a:ea typeface="+mn-ea"/>
              <a:cs typeface="+mn-cs"/>
            </a:rPr>
            <a:t>いることから</a:t>
          </a:r>
          <a:r>
            <a:rPr lang="ja-JP" altLang="ja-JP" sz="1300" b="0" i="0" baseline="0">
              <a:solidFill>
                <a:schemeClr val="dk1"/>
              </a:solidFill>
              <a:latin typeface="+mn-lt"/>
              <a:ea typeface="+mn-ea"/>
              <a:cs typeface="+mn-cs"/>
            </a:rPr>
            <a:t>、収支見込みによる適切な事業計画を立てていく必要がある。</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新宮市医療センター病院事業会計については、</a:t>
          </a:r>
          <a:r>
            <a:rPr lang="ja-JP" altLang="en-US" sz="1300" b="0" i="0" baseline="0">
              <a:solidFill>
                <a:schemeClr val="dk1"/>
              </a:solidFill>
              <a:latin typeface="+mn-lt"/>
              <a:ea typeface="+mn-ea"/>
              <a:cs typeface="+mn-cs"/>
            </a:rPr>
            <a:t>現金預金や未収金などの増により流動資産が増となったことなどから１．９２ポイント増となった。</a:t>
          </a: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一般会計は台風</a:t>
          </a:r>
          <a:r>
            <a:rPr lang="en-US" altLang="ja-JP" sz="1300" b="0" i="0" baseline="0">
              <a:solidFill>
                <a:schemeClr val="dk1"/>
              </a:solidFill>
              <a:latin typeface="+mn-lt"/>
              <a:ea typeface="+mn-ea"/>
              <a:cs typeface="+mn-cs"/>
            </a:rPr>
            <a:t>12</a:t>
          </a:r>
          <a:r>
            <a:rPr lang="ja-JP" altLang="ja-JP" sz="1300" b="0" i="0" baseline="0">
              <a:solidFill>
                <a:schemeClr val="dk1"/>
              </a:solidFill>
              <a:latin typeface="+mn-lt"/>
              <a:ea typeface="+mn-ea"/>
              <a:cs typeface="+mn-cs"/>
            </a:rPr>
            <a:t>号災害に伴う復旧費や廃棄物処理経費</a:t>
          </a:r>
          <a:r>
            <a:rPr lang="ja-JP" altLang="en-US" sz="1300" b="0" i="0" baseline="0">
              <a:solidFill>
                <a:schemeClr val="dk1"/>
              </a:solidFill>
              <a:latin typeface="+mn-lt"/>
              <a:ea typeface="+mn-ea"/>
              <a:cs typeface="+mn-cs"/>
            </a:rPr>
            <a:t>などが減少したことから、昨年度から７．２０ポイント増となった</a:t>
          </a:r>
          <a:r>
            <a:rPr lang="ja-JP" altLang="ja-JP" sz="1300" b="0" i="0" baseline="0">
              <a:solidFill>
                <a:schemeClr val="dk1"/>
              </a:solidFill>
              <a:latin typeface="+mn-lt"/>
              <a:ea typeface="+mn-ea"/>
              <a:cs typeface="+mn-cs"/>
            </a:rPr>
            <a:t>。</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latin typeface="+mn-lt"/>
              <a:ea typeface="+mn-ea"/>
              <a:cs typeface="+mn-cs"/>
            </a:rPr>
            <a:t>　元利償還金については</a:t>
          </a:r>
          <a:r>
            <a:rPr lang="ja-JP" altLang="ja-JP" sz="1300">
              <a:solidFill>
                <a:schemeClr val="dk1"/>
              </a:solidFill>
              <a:latin typeface="+mn-lt"/>
              <a:ea typeface="+mn-ea"/>
              <a:cs typeface="+mn-cs"/>
            </a:rPr>
            <a:t>臨時財政対策債や過疎対策事業債の元利償還金の増、及び三セク債等の元金償還開始に</a:t>
          </a:r>
          <a:r>
            <a:rPr lang="ja-JP" altLang="en-US" sz="1300">
              <a:solidFill>
                <a:schemeClr val="dk1"/>
              </a:solidFill>
              <a:latin typeface="+mn-lt"/>
              <a:ea typeface="+mn-ea"/>
              <a:cs typeface="+mn-cs"/>
            </a:rPr>
            <a:t>伴い増となった。</a:t>
          </a:r>
          <a:endParaRPr lang="ja-JP" altLang="ja-JP" sz="1300"/>
        </a:p>
        <a:p>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今後も台風</a:t>
          </a:r>
          <a:r>
            <a:rPr lang="en-US" altLang="ja-JP" sz="1300">
              <a:solidFill>
                <a:schemeClr val="dk1"/>
              </a:solidFill>
              <a:latin typeface="+mn-lt"/>
              <a:ea typeface="+mn-ea"/>
              <a:cs typeface="+mn-cs"/>
            </a:rPr>
            <a:t>12</a:t>
          </a:r>
          <a:r>
            <a:rPr lang="ja-JP" altLang="en-US" sz="1300">
              <a:solidFill>
                <a:schemeClr val="dk1"/>
              </a:solidFill>
              <a:latin typeface="+mn-lt"/>
              <a:ea typeface="+mn-ea"/>
              <a:cs typeface="+mn-cs"/>
            </a:rPr>
            <a:t>号災害に伴う災害復旧事業債の元利償還金の増や、</a:t>
          </a:r>
          <a:r>
            <a:rPr lang="ja-JP" altLang="ja-JP" sz="1300">
              <a:solidFill>
                <a:schemeClr val="dk1"/>
              </a:solidFill>
              <a:latin typeface="+mn-lt"/>
              <a:ea typeface="+mn-ea"/>
              <a:cs typeface="+mn-cs"/>
            </a:rPr>
            <a:t>今後の</a:t>
          </a:r>
          <a:r>
            <a:rPr lang="ja-JP" altLang="en-US" sz="1300">
              <a:solidFill>
                <a:schemeClr val="dk1"/>
              </a:solidFill>
              <a:latin typeface="+mn-lt"/>
              <a:ea typeface="+mn-ea"/>
              <a:cs typeface="+mn-cs"/>
            </a:rPr>
            <a:t>大型</a:t>
          </a:r>
          <a:r>
            <a:rPr lang="ja-JP" altLang="ja-JP" sz="1300">
              <a:solidFill>
                <a:schemeClr val="dk1"/>
              </a:solidFill>
              <a:latin typeface="+mn-lt"/>
              <a:ea typeface="+mn-ea"/>
              <a:cs typeface="+mn-cs"/>
            </a:rPr>
            <a:t>事業</a:t>
          </a:r>
          <a:r>
            <a:rPr lang="ja-JP" altLang="en-US" sz="1300">
              <a:solidFill>
                <a:schemeClr val="dk1"/>
              </a:solidFill>
              <a:latin typeface="+mn-lt"/>
              <a:ea typeface="+mn-ea"/>
              <a:cs typeface="+mn-cs"/>
            </a:rPr>
            <a:t>に伴う</a:t>
          </a:r>
          <a:r>
            <a:rPr lang="ja-JP" altLang="ja-JP" sz="1300">
              <a:solidFill>
                <a:schemeClr val="dk1"/>
              </a:solidFill>
              <a:latin typeface="+mn-lt"/>
              <a:ea typeface="+mn-ea"/>
              <a:cs typeface="+mn-cs"/>
            </a:rPr>
            <a:t>公債費の増加</a:t>
          </a:r>
          <a:r>
            <a:rPr lang="ja-JP" altLang="en-US" sz="1300">
              <a:solidFill>
                <a:schemeClr val="dk1"/>
              </a:solidFill>
              <a:latin typeface="+mn-lt"/>
              <a:ea typeface="+mn-ea"/>
              <a:cs typeface="+mn-cs"/>
            </a:rPr>
            <a:t>が見込まれることから、</a:t>
          </a:r>
          <a:r>
            <a:rPr lang="ja-JP" altLang="ja-JP" sz="1300">
              <a:solidFill>
                <a:schemeClr val="dk1"/>
              </a:solidFill>
              <a:latin typeface="+mn-lt"/>
              <a:ea typeface="+mn-ea"/>
              <a:cs typeface="+mn-cs"/>
            </a:rPr>
            <a:t>実質公債費比率も</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する</a:t>
          </a:r>
          <a:r>
            <a:rPr lang="ja-JP" altLang="en-US" sz="1300">
              <a:solidFill>
                <a:schemeClr val="dk1"/>
              </a:solidFill>
              <a:latin typeface="+mn-lt"/>
              <a:ea typeface="+mn-ea"/>
              <a:cs typeface="+mn-cs"/>
            </a:rPr>
            <a:t>と</a:t>
          </a:r>
          <a:r>
            <a:rPr lang="ja-JP" altLang="ja-JP" sz="1300">
              <a:solidFill>
                <a:schemeClr val="dk1"/>
              </a:solidFill>
              <a:latin typeface="+mn-lt"/>
              <a:ea typeface="+mn-ea"/>
              <a:cs typeface="+mn-cs"/>
            </a:rPr>
            <a:t>見込</a:t>
          </a:r>
          <a:r>
            <a:rPr lang="ja-JP" altLang="en-US" sz="1300">
              <a:solidFill>
                <a:schemeClr val="dk1"/>
              </a:solidFill>
              <a:latin typeface="+mn-lt"/>
              <a:ea typeface="+mn-ea"/>
              <a:cs typeface="+mn-cs"/>
            </a:rPr>
            <a:t>まれる。このため</a:t>
          </a:r>
          <a:r>
            <a:rPr lang="ja-JP" altLang="ja-JP" sz="1300">
              <a:solidFill>
                <a:schemeClr val="dk1"/>
              </a:solidFill>
              <a:latin typeface="+mn-lt"/>
              <a:ea typeface="+mn-ea"/>
              <a:cs typeface="+mn-cs"/>
            </a:rPr>
            <a:t>、交付税算入率の高い起債の活用</a:t>
          </a:r>
          <a:r>
            <a:rPr lang="ja-JP" altLang="en-US" sz="1300">
              <a:solidFill>
                <a:schemeClr val="dk1"/>
              </a:solidFill>
              <a:latin typeface="+mn-lt"/>
              <a:ea typeface="+mn-ea"/>
              <a:cs typeface="+mn-cs"/>
            </a:rPr>
            <a:t>等</a:t>
          </a:r>
          <a:r>
            <a:rPr lang="ja-JP" altLang="ja-JP" sz="1300">
              <a:solidFill>
                <a:schemeClr val="dk1"/>
              </a:solidFill>
              <a:latin typeface="+mn-lt"/>
              <a:ea typeface="+mn-ea"/>
              <a:cs typeface="+mn-cs"/>
            </a:rPr>
            <a:t>により、実質公債費比率の</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を抑制する必要がある。</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年度は過疎債や退職手当債など計</a:t>
          </a:r>
          <a:r>
            <a:rPr lang="en-US" altLang="ja-JP" sz="1300" b="0" i="0" baseline="0">
              <a:solidFill>
                <a:schemeClr val="dk1"/>
              </a:solidFill>
              <a:latin typeface="+mn-lt"/>
              <a:ea typeface="+mn-ea"/>
              <a:cs typeface="+mn-cs"/>
            </a:rPr>
            <a:t>2,415</a:t>
          </a:r>
          <a:r>
            <a:rPr lang="ja-JP" altLang="en-US" sz="1300" b="0" i="0" baseline="0">
              <a:solidFill>
                <a:schemeClr val="dk1"/>
              </a:solidFill>
              <a:latin typeface="+mn-lt"/>
              <a:ea typeface="+mn-ea"/>
              <a:cs typeface="+mn-cs"/>
            </a:rPr>
            <a:t>百万円を発行し、元金償還額が</a:t>
          </a:r>
          <a:r>
            <a:rPr lang="en-US" altLang="ja-JP" sz="1300" b="0" i="0" baseline="0">
              <a:solidFill>
                <a:schemeClr val="dk1"/>
              </a:solidFill>
              <a:latin typeface="+mn-lt"/>
              <a:ea typeface="+mn-ea"/>
              <a:cs typeface="+mn-cs"/>
            </a:rPr>
            <a:t>2,009</a:t>
          </a:r>
          <a:r>
            <a:rPr lang="ja-JP" altLang="en-US" sz="1300" b="0" i="0" baseline="0">
              <a:solidFill>
                <a:schemeClr val="dk1"/>
              </a:solidFill>
              <a:latin typeface="+mn-lt"/>
              <a:ea typeface="+mn-ea"/>
              <a:cs typeface="+mn-cs"/>
            </a:rPr>
            <a:t>百万円であったことから、</a:t>
          </a:r>
          <a:r>
            <a:rPr lang="ja-JP" altLang="ja-JP" sz="1300" b="0" i="0" baseline="0">
              <a:solidFill>
                <a:schemeClr val="dk1"/>
              </a:solidFill>
              <a:latin typeface="+mn-lt"/>
              <a:ea typeface="+mn-ea"/>
              <a:cs typeface="+mn-cs"/>
            </a:rPr>
            <a:t>地方債残高</a:t>
          </a:r>
          <a:r>
            <a:rPr lang="ja-JP" altLang="en-US" sz="1300" b="0" i="0" baseline="0">
              <a:solidFill>
                <a:schemeClr val="dk1"/>
              </a:solidFill>
              <a:latin typeface="+mn-lt"/>
              <a:ea typeface="+mn-ea"/>
              <a:cs typeface="+mn-cs"/>
            </a:rPr>
            <a:t>が</a:t>
          </a:r>
          <a:r>
            <a:rPr lang="en-US" altLang="ja-JP" sz="1300" b="0" i="0" baseline="0">
              <a:solidFill>
                <a:schemeClr val="dk1"/>
              </a:solidFill>
              <a:latin typeface="+mn-lt"/>
              <a:ea typeface="+mn-ea"/>
              <a:cs typeface="+mn-cs"/>
            </a:rPr>
            <a:t>406</a:t>
          </a:r>
          <a:r>
            <a:rPr lang="ja-JP" altLang="en-US" sz="1300" b="0" i="0" baseline="0">
              <a:solidFill>
                <a:schemeClr val="dk1"/>
              </a:solidFill>
              <a:latin typeface="+mn-lt"/>
              <a:ea typeface="+mn-ea"/>
              <a:cs typeface="+mn-cs"/>
            </a:rPr>
            <a:t>百万円増加した。退職手当負担見込額は</a:t>
          </a:r>
          <a:r>
            <a:rPr lang="ja-JP" altLang="ja-JP" sz="1300" b="0" i="0" baseline="0">
              <a:solidFill>
                <a:schemeClr val="dk1"/>
              </a:solidFill>
              <a:latin typeface="+mn-lt"/>
              <a:ea typeface="+mn-ea"/>
              <a:cs typeface="+mn-cs"/>
            </a:rPr>
            <a:t>退職手当の支給率の減</a:t>
          </a:r>
          <a:r>
            <a:rPr lang="ja-JP" altLang="en-US" sz="1300" b="0" i="0" baseline="0">
              <a:solidFill>
                <a:schemeClr val="dk1"/>
              </a:solidFill>
              <a:latin typeface="+mn-lt"/>
              <a:ea typeface="+mn-ea"/>
              <a:cs typeface="+mn-cs"/>
            </a:rPr>
            <a:t>により、</a:t>
          </a:r>
          <a:r>
            <a:rPr lang="en-US" altLang="ja-JP" sz="1300" b="0" i="0" baseline="0">
              <a:solidFill>
                <a:schemeClr val="dk1"/>
              </a:solidFill>
              <a:latin typeface="+mn-lt"/>
              <a:ea typeface="+mn-ea"/>
              <a:cs typeface="+mn-cs"/>
            </a:rPr>
            <a:t>537</a:t>
          </a:r>
          <a:r>
            <a:rPr lang="ja-JP" altLang="en-US" sz="1300" b="0" i="0" baseline="0">
              <a:solidFill>
                <a:schemeClr val="dk1"/>
              </a:solidFill>
              <a:latin typeface="+mn-lt"/>
              <a:ea typeface="+mn-ea"/>
              <a:cs typeface="+mn-cs"/>
            </a:rPr>
            <a:t>百万円減少となった。これらのことから、将来負担比率の分子は</a:t>
          </a:r>
          <a:r>
            <a:rPr lang="en-US" altLang="ja-JP" sz="1300" b="0" i="0" baseline="0">
              <a:solidFill>
                <a:schemeClr val="dk1"/>
              </a:solidFill>
              <a:latin typeface="+mn-lt"/>
              <a:ea typeface="+mn-ea"/>
              <a:cs typeface="+mn-cs"/>
            </a:rPr>
            <a:t>329</a:t>
          </a:r>
          <a:r>
            <a:rPr lang="ja-JP" altLang="en-US" sz="1300" b="0" i="0" baseline="0">
              <a:solidFill>
                <a:schemeClr val="dk1"/>
              </a:solidFill>
              <a:latin typeface="+mn-lt"/>
              <a:ea typeface="+mn-ea"/>
              <a:cs typeface="+mn-cs"/>
            </a:rPr>
            <a:t>百万円の減となった。</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r>
            <a:rPr lang="ja-JP" altLang="ja-JP" sz="1300">
              <a:solidFill>
                <a:schemeClr val="dk1"/>
              </a:solidFill>
              <a:latin typeface="+mn-lt"/>
              <a:ea typeface="+mn-ea"/>
              <a:cs typeface="+mn-cs"/>
            </a:rPr>
            <a:t>今後も</a:t>
          </a:r>
          <a:r>
            <a:rPr lang="ja-JP" altLang="en-US" sz="1300">
              <a:solidFill>
                <a:schemeClr val="dk1"/>
              </a:solidFill>
              <a:latin typeface="+mn-lt"/>
              <a:ea typeface="+mn-ea"/>
              <a:cs typeface="+mn-cs"/>
            </a:rPr>
            <a:t>大型</a:t>
          </a:r>
          <a:r>
            <a:rPr lang="ja-JP" altLang="ja-JP" sz="1300">
              <a:solidFill>
                <a:schemeClr val="dk1"/>
              </a:solidFill>
              <a:latin typeface="+mn-lt"/>
              <a:ea typeface="+mn-ea"/>
              <a:cs typeface="+mn-cs"/>
            </a:rPr>
            <a:t>事業の実施により増加する見込みであるため、交付税算入率の高い起債の活用</a:t>
          </a:r>
          <a:r>
            <a:rPr lang="ja-JP" altLang="en-US" sz="1300">
              <a:solidFill>
                <a:schemeClr val="dk1"/>
              </a:solidFill>
              <a:latin typeface="+mn-lt"/>
              <a:ea typeface="+mn-ea"/>
              <a:cs typeface="+mn-cs"/>
            </a:rPr>
            <a:t>等</a:t>
          </a:r>
          <a:r>
            <a:rPr lang="ja-JP" altLang="ja-JP" sz="1300">
              <a:solidFill>
                <a:schemeClr val="dk1"/>
              </a:solidFill>
              <a:latin typeface="+mn-lt"/>
              <a:ea typeface="+mn-ea"/>
              <a:cs typeface="+mn-cs"/>
            </a:rPr>
            <a:t>により、将来負担比率の</a:t>
          </a:r>
          <a:r>
            <a:rPr lang="ja-JP" altLang="en-US" sz="1300">
              <a:solidFill>
                <a:schemeClr val="dk1"/>
              </a:solidFill>
              <a:latin typeface="+mn-lt"/>
              <a:ea typeface="+mn-ea"/>
              <a:cs typeface="+mn-cs"/>
            </a:rPr>
            <a:t>増加</a:t>
          </a:r>
          <a:r>
            <a:rPr lang="ja-JP" altLang="ja-JP" sz="1300">
              <a:solidFill>
                <a:schemeClr val="dk1"/>
              </a:solidFill>
              <a:latin typeface="+mn-lt"/>
              <a:ea typeface="+mn-ea"/>
              <a:cs typeface="+mn-cs"/>
            </a:rPr>
            <a:t>を抑制する必要がある。</a:t>
          </a:r>
          <a:endParaRPr lang="en-US" altLang="ja-JP" sz="13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17814398</v>
      </c>
      <c r="BO4" s="379"/>
      <c r="BP4" s="379"/>
      <c r="BQ4" s="379"/>
      <c r="BR4" s="379"/>
      <c r="BS4" s="379"/>
      <c r="BT4" s="379"/>
      <c r="BU4" s="380"/>
      <c r="BV4" s="378">
        <v>23153071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10.5</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16774271</v>
      </c>
      <c r="BO5" s="384"/>
      <c r="BP5" s="384"/>
      <c r="BQ5" s="384"/>
      <c r="BR5" s="384"/>
      <c r="BS5" s="384"/>
      <c r="BT5" s="384"/>
      <c r="BU5" s="385"/>
      <c r="BV5" s="383">
        <v>22708766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95.9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1040127</v>
      </c>
      <c r="BO6" s="384"/>
      <c r="BP6" s="384"/>
      <c r="BQ6" s="384"/>
      <c r="BR6" s="384"/>
      <c r="BS6" s="384"/>
      <c r="BT6" s="384"/>
      <c r="BU6" s="385"/>
      <c r="BV6" s="383">
        <v>444305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103.3</v>
      </c>
      <c r="CU6" s="528"/>
      <c r="CV6" s="528"/>
      <c r="CW6" s="528"/>
      <c r="CX6" s="528"/>
      <c r="CY6" s="528"/>
      <c r="CZ6" s="528"/>
      <c r="DA6" s="529"/>
      <c r="DB6" s="527">
        <v>102.4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68641</v>
      </c>
      <c r="BO7" s="384"/>
      <c r="BP7" s="384"/>
      <c r="BQ7" s="384"/>
      <c r="BR7" s="384"/>
      <c r="BS7" s="384"/>
      <c r="BT7" s="384"/>
      <c r="BU7" s="385"/>
      <c r="BV7" s="383">
        <v>140547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9285132</v>
      </c>
      <c r="CU7" s="384"/>
      <c r="CV7" s="384"/>
      <c r="CW7" s="384"/>
      <c r="CX7" s="384"/>
      <c r="CY7" s="384"/>
      <c r="CZ7" s="384"/>
      <c r="DA7" s="385"/>
      <c r="DB7" s="383">
        <v>9267501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971486</v>
      </c>
      <c r="BO8" s="384"/>
      <c r="BP8" s="384"/>
      <c r="BQ8" s="384"/>
      <c r="BR8" s="384"/>
      <c r="BS8" s="384"/>
      <c r="BT8" s="384"/>
      <c r="BU8" s="385"/>
      <c r="BV8" s="383">
        <v>303758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31498</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667728</v>
      </c>
      <c r="BO9" s="384"/>
      <c r="BP9" s="384"/>
      <c r="BQ9" s="384"/>
      <c r="BR9" s="384"/>
      <c r="BS9" s="384"/>
      <c r="BT9" s="384"/>
      <c r="BU9" s="385"/>
      <c r="BV9" s="383">
        <v>-446428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33790</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10000</v>
      </c>
      <c r="BO10" s="384"/>
      <c r="BP10" s="384"/>
      <c r="BQ10" s="384"/>
      <c r="BR10" s="384"/>
      <c r="BS10" s="384"/>
      <c r="BT10" s="384"/>
      <c r="BU10" s="385"/>
      <c r="BV10" s="383">
        <v>10000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31398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31222</v>
      </c>
      <c r="S13" s="483"/>
      <c r="T13" s="483"/>
      <c r="U13" s="483"/>
      <c r="V13" s="484"/>
      <c r="W13" s="470" t="s">
        <v>123</v>
      </c>
      <c r="X13" s="396"/>
      <c r="Y13" s="396"/>
      <c r="Z13" s="396"/>
      <c r="AA13" s="396"/>
      <c r="AB13" s="397"/>
      <c r="AC13" s="359">
        <v>322</v>
      </c>
      <c r="AD13" s="360"/>
      <c r="AE13" s="360"/>
      <c r="AF13" s="360"/>
      <c r="AG13" s="361"/>
      <c r="AH13" s="359">
        <v>304</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677728</v>
      </c>
      <c r="BO13" s="384"/>
      <c r="BP13" s="384"/>
      <c r="BQ13" s="384"/>
      <c r="BR13" s="384"/>
      <c r="BS13" s="384"/>
      <c r="BT13" s="384"/>
      <c r="BU13" s="385"/>
      <c r="BV13" s="383">
        <v>-436428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13.6</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31509</v>
      </c>
      <c r="S14" s="483"/>
      <c r="T14" s="483"/>
      <c r="U14" s="483"/>
      <c r="V14" s="484"/>
      <c r="W14" s="485"/>
      <c r="X14" s="399"/>
      <c r="Y14" s="399"/>
      <c r="Z14" s="399"/>
      <c r="AA14" s="399"/>
      <c r="AB14" s="400"/>
      <c r="AC14" s="475">
        <v>2.5</v>
      </c>
      <c r="AD14" s="476"/>
      <c r="AE14" s="476"/>
      <c r="AF14" s="476"/>
      <c r="AG14" s="477"/>
      <c r="AH14" s="475">
        <v>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112.9</v>
      </c>
      <c r="CU14" s="454"/>
      <c r="CV14" s="454"/>
      <c r="CW14" s="454"/>
      <c r="CX14" s="454"/>
      <c r="CY14" s="454"/>
      <c r="CZ14" s="454"/>
      <c r="DA14" s="455"/>
      <c r="DB14" s="486">
        <v>117.3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31330</v>
      </c>
      <c r="S15" s="483"/>
      <c r="T15" s="483"/>
      <c r="U15" s="483"/>
      <c r="V15" s="484"/>
      <c r="W15" s="470" t="s">
        <v>129</v>
      </c>
      <c r="X15" s="396"/>
      <c r="Y15" s="396"/>
      <c r="Z15" s="396"/>
      <c r="AA15" s="396"/>
      <c r="AB15" s="397"/>
      <c r="AC15" s="359">
        <v>2128</v>
      </c>
      <c r="AD15" s="360"/>
      <c r="AE15" s="360"/>
      <c r="AF15" s="360"/>
      <c r="AG15" s="361"/>
      <c r="AH15" s="359">
        <v>2523</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2712647</v>
      </c>
      <c r="BO15" s="379"/>
      <c r="BP15" s="379"/>
      <c r="BQ15" s="379"/>
      <c r="BR15" s="379"/>
      <c r="BS15" s="379"/>
      <c r="BT15" s="379"/>
      <c r="BU15" s="380"/>
      <c r="BV15" s="378">
        <v>2796154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16.600000000000001</v>
      </c>
      <c r="AD16" s="476"/>
      <c r="AE16" s="476"/>
      <c r="AF16" s="476"/>
      <c r="AG16" s="477"/>
      <c r="AH16" s="475">
        <v>17.8</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7334997</v>
      </c>
      <c r="BO16" s="384"/>
      <c r="BP16" s="384"/>
      <c r="BQ16" s="384"/>
      <c r="BR16" s="384"/>
      <c r="BS16" s="384"/>
      <c r="BT16" s="384"/>
      <c r="BU16" s="385"/>
      <c r="BV16" s="383">
        <v>7353218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10399</v>
      </c>
      <c r="AD17" s="360"/>
      <c r="AE17" s="360"/>
      <c r="AF17" s="360"/>
      <c r="AG17" s="361"/>
      <c r="AH17" s="359">
        <v>11235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3513452</v>
      </c>
      <c r="BO17" s="384"/>
      <c r="BP17" s="384"/>
      <c r="BQ17" s="384"/>
      <c r="BR17" s="384"/>
      <c r="BS17" s="384"/>
      <c r="BT17" s="384"/>
      <c r="BU17" s="385"/>
      <c r="BV17" s="383">
        <v>3617339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255.43</v>
      </c>
      <c r="M18" s="446"/>
      <c r="N18" s="446"/>
      <c r="O18" s="446"/>
      <c r="P18" s="446"/>
      <c r="Q18" s="446"/>
      <c r="R18" s="447"/>
      <c r="S18" s="447"/>
      <c r="T18" s="447"/>
      <c r="U18" s="447"/>
      <c r="V18" s="448"/>
      <c r="W18" s="462"/>
      <c r="X18" s="463"/>
      <c r="Y18" s="463"/>
      <c r="Z18" s="463"/>
      <c r="AA18" s="463"/>
      <c r="AB18" s="471"/>
      <c r="AC18" s="347">
        <v>80.900000000000006</v>
      </c>
      <c r="AD18" s="348"/>
      <c r="AE18" s="348"/>
      <c r="AF18" s="348"/>
      <c r="AG18" s="449"/>
      <c r="AH18" s="347">
        <v>79.099999999999994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9265886</v>
      </c>
      <c r="BO18" s="384"/>
      <c r="BP18" s="384"/>
      <c r="BQ18" s="384"/>
      <c r="BR18" s="384"/>
      <c r="BS18" s="384"/>
      <c r="BT18" s="384"/>
      <c r="BU18" s="385"/>
      <c r="BV18" s="383">
        <v>9056700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11619982</v>
      </c>
      <c r="BO19" s="384"/>
      <c r="BP19" s="384"/>
      <c r="BQ19" s="384"/>
      <c r="BR19" s="384"/>
      <c r="BS19" s="384"/>
      <c r="BT19" s="384"/>
      <c r="BU19" s="385"/>
      <c r="BV19" s="383">
        <v>11661184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14063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24562893</v>
      </c>
      <c r="BO23" s="384"/>
      <c r="BP23" s="384"/>
      <c r="BQ23" s="384"/>
      <c r="BR23" s="384"/>
      <c r="BS23" s="384"/>
      <c r="BT23" s="384"/>
      <c r="BU23" s="385"/>
      <c r="BV23" s="383">
        <v>24156746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7000</v>
      </c>
      <c r="R24" s="360"/>
      <c r="S24" s="360"/>
      <c r="T24" s="360"/>
      <c r="U24" s="360"/>
      <c r="V24" s="361"/>
      <c r="W24" s="425"/>
      <c r="X24" s="416"/>
      <c r="Y24" s="417"/>
      <c r="Z24" s="356" t="s">
        <v>153</v>
      </c>
      <c r="AA24" s="357"/>
      <c r="AB24" s="357"/>
      <c r="AC24" s="357"/>
      <c r="AD24" s="357"/>
      <c r="AE24" s="357"/>
      <c r="AF24" s="357"/>
      <c r="AG24" s="358"/>
      <c r="AH24" s="359">
        <v>297</v>
      </c>
      <c r="AI24" s="360"/>
      <c r="AJ24" s="360"/>
      <c r="AK24" s="360"/>
      <c r="AL24" s="361"/>
      <c r="AM24" s="359">
        <v>972081</v>
      </c>
      <c r="AN24" s="360"/>
      <c r="AO24" s="360"/>
      <c r="AP24" s="360"/>
      <c r="AQ24" s="360"/>
      <c r="AR24" s="361"/>
      <c r="AS24" s="359">
        <v>3273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16293367</v>
      </c>
      <c r="BO24" s="384"/>
      <c r="BP24" s="384"/>
      <c r="BQ24" s="384"/>
      <c r="BR24" s="384"/>
      <c r="BS24" s="384"/>
      <c r="BT24" s="384"/>
      <c r="BU24" s="385"/>
      <c r="BV24" s="383">
        <v>15599802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5940</v>
      </c>
      <c r="R25" s="360"/>
      <c r="S25" s="360"/>
      <c r="T25" s="360"/>
      <c r="U25" s="360"/>
      <c r="V25" s="361"/>
      <c r="W25" s="425"/>
      <c r="X25" s="416"/>
      <c r="Y25" s="417"/>
      <c r="Z25" s="356" t="s">
        <v>156</v>
      </c>
      <c r="AA25" s="357"/>
      <c r="AB25" s="357"/>
      <c r="AC25" s="357"/>
      <c r="AD25" s="357"/>
      <c r="AE25" s="357"/>
      <c r="AF25" s="357"/>
      <c r="AG25" s="358"/>
      <c r="AH25" s="359">
        <v>56</v>
      </c>
      <c r="AI25" s="360"/>
      <c r="AJ25" s="360"/>
      <c r="AK25" s="360"/>
      <c r="AL25" s="361"/>
      <c r="AM25" s="359">
        <v>189056</v>
      </c>
      <c r="AN25" s="360"/>
      <c r="AO25" s="360"/>
      <c r="AP25" s="360"/>
      <c r="AQ25" s="360"/>
      <c r="AR25" s="361"/>
      <c r="AS25" s="359">
        <v>3376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2250662</v>
      </c>
      <c r="BO25" s="379"/>
      <c r="BP25" s="379"/>
      <c r="BQ25" s="379"/>
      <c r="BR25" s="379"/>
      <c r="BS25" s="379"/>
      <c r="BT25" s="379"/>
      <c r="BU25" s="380"/>
      <c r="BV25" s="378">
        <v>1891730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5350</v>
      </c>
      <c r="R26" s="360"/>
      <c r="S26" s="360"/>
      <c r="T26" s="360"/>
      <c r="U26" s="360"/>
      <c r="V26" s="361"/>
      <c r="W26" s="425"/>
      <c r="X26" s="416"/>
      <c r="Y26" s="417"/>
      <c r="Z26" s="356" t="s">
        <v>159</v>
      </c>
      <c r="AA26" s="436"/>
      <c r="AB26" s="436"/>
      <c r="AC26" s="436"/>
      <c r="AD26" s="436"/>
      <c r="AE26" s="436"/>
      <c r="AF26" s="436"/>
      <c r="AG26" s="437"/>
      <c r="AH26" s="359">
        <v>1</v>
      </c>
      <c r="AI26" s="360"/>
      <c r="AJ26" s="360"/>
      <c r="AK26" s="360"/>
      <c r="AL26" s="361"/>
      <c r="AM26" s="359">
        <v>3809</v>
      </c>
      <c r="AN26" s="360"/>
      <c r="AO26" s="360"/>
      <c r="AP26" s="360"/>
      <c r="AQ26" s="360"/>
      <c r="AR26" s="361"/>
      <c r="AS26" s="359">
        <v>3809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4070</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31420</v>
      </c>
      <c r="AN27" s="360"/>
      <c r="AO27" s="360"/>
      <c r="AP27" s="360"/>
      <c r="AQ27" s="360"/>
      <c r="AR27" s="361"/>
      <c r="AS27" s="359">
        <v>3142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1460000</v>
      </c>
      <c r="BO28" s="379"/>
      <c r="BP28" s="379"/>
      <c r="BQ28" s="379"/>
      <c r="BR28" s="379"/>
      <c r="BS28" s="379"/>
      <c r="BT28" s="379"/>
      <c r="BU28" s="380"/>
      <c r="BV28" s="378">
        <v>1450000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15</v>
      </c>
      <c r="M29" s="360"/>
      <c r="N29" s="360"/>
      <c r="O29" s="360"/>
      <c r="P29" s="361"/>
      <c r="Q29" s="359">
        <v>3520</v>
      </c>
      <c r="R29" s="360"/>
      <c r="S29" s="360"/>
      <c r="T29" s="360"/>
      <c r="U29" s="360"/>
      <c r="V29" s="361"/>
      <c r="W29" s="425"/>
      <c r="X29" s="416"/>
      <c r="Y29" s="417"/>
      <c r="Z29" s="356" t="s">
        <v>169</v>
      </c>
      <c r="AA29" s="357"/>
      <c r="AB29" s="357"/>
      <c r="AC29" s="357"/>
      <c r="AD29" s="357"/>
      <c r="AE29" s="357"/>
      <c r="AF29" s="357"/>
      <c r="AG29" s="358"/>
      <c r="AH29" s="359">
        <v>307</v>
      </c>
      <c r="AI29" s="360"/>
      <c r="AJ29" s="360"/>
      <c r="AK29" s="360"/>
      <c r="AL29" s="361"/>
      <c r="AM29" s="359">
        <v>1003501</v>
      </c>
      <c r="AN29" s="360"/>
      <c r="AO29" s="360"/>
      <c r="AP29" s="360"/>
      <c r="AQ29" s="360"/>
      <c r="AR29" s="361"/>
      <c r="AS29" s="359">
        <v>3269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793000</v>
      </c>
      <c r="BO29" s="384"/>
      <c r="BP29" s="384"/>
      <c r="BQ29" s="384"/>
      <c r="BR29" s="384"/>
      <c r="BS29" s="384"/>
      <c r="BT29" s="384"/>
      <c r="BU29" s="385"/>
      <c r="BV29" s="383">
        <v>760000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4994062</v>
      </c>
      <c r="BO30" s="387"/>
      <c r="BP30" s="387"/>
      <c r="BQ30" s="387"/>
      <c r="BR30" s="387"/>
      <c r="BS30" s="387"/>
      <c r="BT30" s="387"/>
      <c r="BU30" s="388"/>
      <c r="BV30" s="386">
        <v>4863874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新宮市立医療センター病院事業会計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(財)新宮徐福協会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と畜場特別会計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紀南学園事務組合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(財)新熊野体験研修協会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紀南環境衛生施設事務組合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(財)佐藤春夫記念会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蜂伏団地共同汚水処理施設事業特別会計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東牟婁郡新宮市老人福祉施設事務組合（普通会計）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新宮港埠頭(株)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東牟婁郡新宮市老人福祉施設事務組合（公営企業会計）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(株)紀南ヘリポート</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新宮周辺広域市町村圏事務組合（普通会計）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(財)熊野川町ふれあい公社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新宮周辺広域市町村圏事務組合（公営企業会計）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和歌山県地方税回収機構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和歌山県後期高齢者医療広域連合（普通会計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Q5" sqref="DQ5:EC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3259337</v>
      </c>
      <c r="S5" s="637"/>
      <c r="T5" s="637"/>
      <c r="U5" s="637"/>
      <c r="V5" s="637"/>
      <c r="W5" s="637"/>
      <c r="X5" s="637"/>
      <c r="Y5" s="684"/>
      <c r="Z5" s="697">
        <v>18.3</v>
      </c>
      <c r="AA5" s="697"/>
      <c r="AB5" s="697"/>
      <c r="AC5" s="697"/>
      <c r="AD5" s="698">
        <v>3259337</v>
      </c>
      <c r="AE5" s="698"/>
      <c r="AF5" s="698"/>
      <c r="AG5" s="698"/>
      <c r="AH5" s="698"/>
      <c r="AI5" s="698"/>
      <c r="AJ5" s="698"/>
      <c r="AK5" s="698"/>
      <c r="AL5" s="685">
        <v>36.299999999999997</v>
      </c>
      <c r="AM5" s="654"/>
      <c r="AN5" s="654"/>
      <c r="AO5" s="686"/>
      <c r="AP5" s="671" t="s">
        <v>207</v>
      </c>
      <c r="AQ5" s="672"/>
      <c r="AR5" s="672"/>
      <c r="AS5" s="672"/>
      <c r="AT5" s="672"/>
      <c r="AU5" s="672"/>
      <c r="AV5" s="672"/>
      <c r="AW5" s="672"/>
      <c r="AX5" s="672"/>
      <c r="AY5" s="672"/>
      <c r="AZ5" s="672"/>
      <c r="BA5" s="672"/>
      <c r="BB5" s="672"/>
      <c r="BC5" s="672"/>
      <c r="BD5" s="672"/>
      <c r="BE5" s="672"/>
      <c r="BF5" s="673"/>
      <c r="BG5" s="586">
        <v>3254183</v>
      </c>
      <c r="BH5" s="587"/>
      <c r="BI5" s="587"/>
      <c r="BJ5" s="587"/>
      <c r="BK5" s="587"/>
      <c r="BL5" s="587"/>
      <c r="BM5" s="587"/>
      <c r="BN5" s="588"/>
      <c r="BO5" s="639">
        <v>99.8</v>
      </c>
      <c r="BP5" s="639"/>
      <c r="BQ5" s="639"/>
      <c r="BR5" s="639"/>
      <c r="BS5" s="640">
        <v>29930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97200</v>
      </c>
      <c r="S6" s="587"/>
      <c r="T6" s="587"/>
      <c r="U6" s="587"/>
      <c r="V6" s="587"/>
      <c r="W6" s="587"/>
      <c r="X6" s="587"/>
      <c r="Y6" s="588"/>
      <c r="Z6" s="639">
        <v>0.5</v>
      </c>
      <c r="AA6" s="639"/>
      <c r="AB6" s="639"/>
      <c r="AC6" s="639"/>
      <c r="AD6" s="640">
        <v>97200</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3254183</v>
      </c>
      <c r="BH6" s="587"/>
      <c r="BI6" s="587"/>
      <c r="BJ6" s="587"/>
      <c r="BK6" s="587"/>
      <c r="BL6" s="587"/>
      <c r="BM6" s="587"/>
      <c r="BN6" s="588"/>
      <c r="BO6" s="639">
        <v>99.8</v>
      </c>
      <c r="BP6" s="639"/>
      <c r="BQ6" s="639"/>
      <c r="BR6" s="639"/>
      <c r="BS6" s="640">
        <v>29930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182840</v>
      </c>
      <c r="CS6" s="587"/>
      <c r="CT6" s="587"/>
      <c r="CU6" s="587"/>
      <c r="CV6" s="587"/>
      <c r="CW6" s="587"/>
      <c r="CX6" s="587"/>
      <c r="CY6" s="588"/>
      <c r="CZ6" s="639">
        <v>1.1000000000000001</v>
      </c>
      <c r="DA6" s="639"/>
      <c r="DB6" s="639"/>
      <c r="DC6" s="639"/>
      <c r="DD6" s="592" t="s">
        <v>214</v>
      </c>
      <c r="DE6" s="587"/>
      <c r="DF6" s="587"/>
      <c r="DG6" s="587"/>
      <c r="DH6" s="587"/>
      <c r="DI6" s="587"/>
      <c r="DJ6" s="587"/>
      <c r="DK6" s="587"/>
      <c r="DL6" s="587"/>
      <c r="DM6" s="587"/>
      <c r="DN6" s="587"/>
      <c r="DO6" s="587"/>
      <c r="DP6" s="588"/>
      <c r="DQ6" s="592">
        <v>182840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13497</v>
      </c>
      <c r="S7" s="587"/>
      <c r="T7" s="587"/>
      <c r="U7" s="587"/>
      <c r="V7" s="587"/>
      <c r="W7" s="587"/>
      <c r="X7" s="587"/>
      <c r="Y7" s="588"/>
      <c r="Z7" s="639">
        <v>0.1</v>
      </c>
      <c r="AA7" s="639"/>
      <c r="AB7" s="639"/>
      <c r="AC7" s="639"/>
      <c r="AD7" s="640">
        <v>13497</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1438736</v>
      </c>
      <c r="BH7" s="587"/>
      <c r="BI7" s="587"/>
      <c r="BJ7" s="587"/>
      <c r="BK7" s="587"/>
      <c r="BL7" s="587"/>
      <c r="BM7" s="587"/>
      <c r="BN7" s="588"/>
      <c r="BO7" s="639">
        <v>44.1</v>
      </c>
      <c r="BP7" s="639"/>
      <c r="BQ7" s="639"/>
      <c r="BR7" s="639"/>
      <c r="BS7" s="640">
        <v>28222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2227257</v>
      </c>
      <c r="CS7" s="587"/>
      <c r="CT7" s="587"/>
      <c r="CU7" s="587"/>
      <c r="CV7" s="587"/>
      <c r="CW7" s="587"/>
      <c r="CX7" s="587"/>
      <c r="CY7" s="588"/>
      <c r="CZ7" s="639">
        <v>13.3</v>
      </c>
      <c r="DA7" s="639"/>
      <c r="DB7" s="639"/>
      <c r="DC7" s="639"/>
      <c r="DD7" s="592">
        <v>406007</v>
      </c>
      <c r="DE7" s="587"/>
      <c r="DF7" s="587"/>
      <c r="DG7" s="587"/>
      <c r="DH7" s="587"/>
      <c r="DI7" s="587"/>
      <c r="DJ7" s="587"/>
      <c r="DK7" s="587"/>
      <c r="DL7" s="587"/>
      <c r="DM7" s="587"/>
      <c r="DN7" s="587"/>
      <c r="DO7" s="587"/>
      <c r="DP7" s="588"/>
      <c r="DQ7" s="592">
        <v>1343880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19887</v>
      </c>
      <c r="S8" s="587"/>
      <c r="T8" s="587"/>
      <c r="U8" s="587"/>
      <c r="V8" s="587"/>
      <c r="W8" s="587"/>
      <c r="X8" s="587"/>
      <c r="Y8" s="588"/>
      <c r="Z8" s="639">
        <v>0.1</v>
      </c>
      <c r="AA8" s="639"/>
      <c r="AB8" s="639"/>
      <c r="AC8" s="639"/>
      <c r="AD8" s="640">
        <v>19887</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39636</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5994776</v>
      </c>
      <c r="CS8" s="587"/>
      <c r="CT8" s="587"/>
      <c r="CU8" s="587"/>
      <c r="CV8" s="587"/>
      <c r="CW8" s="587"/>
      <c r="CX8" s="587"/>
      <c r="CY8" s="588"/>
      <c r="CZ8" s="639">
        <v>35.700000000000003</v>
      </c>
      <c r="DA8" s="639"/>
      <c r="DB8" s="639"/>
      <c r="DC8" s="639"/>
      <c r="DD8" s="592">
        <v>153779</v>
      </c>
      <c r="DE8" s="587"/>
      <c r="DF8" s="587"/>
      <c r="DG8" s="587"/>
      <c r="DH8" s="587"/>
      <c r="DI8" s="587"/>
      <c r="DJ8" s="587"/>
      <c r="DK8" s="587"/>
      <c r="DL8" s="587"/>
      <c r="DM8" s="587"/>
      <c r="DN8" s="587"/>
      <c r="DO8" s="587"/>
      <c r="DP8" s="588"/>
      <c r="DQ8" s="592">
        <v>2816837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25864</v>
      </c>
      <c r="S9" s="587"/>
      <c r="T9" s="587"/>
      <c r="U9" s="587"/>
      <c r="V9" s="587"/>
      <c r="W9" s="587"/>
      <c r="X9" s="587"/>
      <c r="Y9" s="588"/>
      <c r="Z9" s="639">
        <v>0.1</v>
      </c>
      <c r="AA9" s="639"/>
      <c r="AB9" s="639"/>
      <c r="AC9" s="639"/>
      <c r="AD9" s="640">
        <v>25864</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1101291</v>
      </c>
      <c r="BH9" s="587"/>
      <c r="BI9" s="587"/>
      <c r="BJ9" s="587"/>
      <c r="BK9" s="587"/>
      <c r="BL9" s="587"/>
      <c r="BM9" s="587"/>
      <c r="BN9" s="588"/>
      <c r="BO9" s="639">
        <v>33.799999999999997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1909718</v>
      </c>
      <c r="CS9" s="587"/>
      <c r="CT9" s="587"/>
      <c r="CU9" s="587"/>
      <c r="CV9" s="587"/>
      <c r="CW9" s="587"/>
      <c r="CX9" s="587"/>
      <c r="CY9" s="588"/>
      <c r="CZ9" s="639">
        <v>11.4</v>
      </c>
      <c r="DA9" s="639"/>
      <c r="DB9" s="639"/>
      <c r="DC9" s="639"/>
      <c r="DD9" s="592">
        <v>61637</v>
      </c>
      <c r="DE9" s="587"/>
      <c r="DF9" s="587"/>
      <c r="DG9" s="587"/>
      <c r="DH9" s="587"/>
      <c r="DI9" s="587"/>
      <c r="DJ9" s="587"/>
      <c r="DK9" s="587"/>
      <c r="DL9" s="587"/>
      <c r="DM9" s="587"/>
      <c r="DN9" s="587"/>
      <c r="DO9" s="587"/>
      <c r="DP9" s="588"/>
      <c r="DQ9" s="592">
        <v>1755178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301531</v>
      </c>
      <c r="S10" s="587"/>
      <c r="T10" s="587"/>
      <c r="U10" s="587"/>
      <c r="V10" s="587"/>
      <c r="W10" s="587"/>
      <c r="X10" s="587"/>
      <c r="Y10" s="588"/>
      <c r="Z10" s="639">
        <v>1.7</v>
      </c>
      <c r="AA10" s="639"/>
      <c r="AB10" s="639"/>
      <c r="AC10" s="639"/>
      <c r="AD10" s="640">
        <v>301531</v>
      </c>
      <c r="AE10" s="640"/>
      <c r="AF10" s="640"/>
      <c r="AG10" s="640"/>
      <c r="AH10" s="640"/>
      <c r="AI10" s="640"/>
      <c r="AJ10" s="640"/>
      <c r="AK10" s="640"/>
      <c r="AL10" s="609">
        <v>3.4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106508</v>
      </c>
      <c r="BH10" s="587"/>
      <c r="BI10" s="587"/>
      <c r="BJ10" s="587"/>
      <c r="BK10" s="587"/>
      <c r="BL10" s="587"/>
      <c r="BM10" s="587"/>
      <c r="BN10" s="588"/>
      <c r="BO10" s="639">
        <v>3.3</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27284</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3239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191301</v>
      </c>
      <c r="BH11" s="587"/>
      <c r="BI11" s="587"/>
      <c r="BJ11" s="587"/>
      <c r="BK11" s="587"/>
      <c r="BL11" s="587"/>
      <c r="BM11" s="587"/>
      <c r="BN11" s="588"/>
      <c r="BO11" s="639">
        <v>5.9</v>
      </c>
      <c r="BP11" s="639"/>
      <c r="BQ11" s="639"/>
      <c r="BR11" s="639"/>
      <c r="BS11" s="592">
        <v>28222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322767</v>
      </c>
      <c r="CS11" s="587"/>
      <c r="CT11" s="587"/>
      <c r="CU11" s="587"/>
      <c r="CV11" s="587"/>
      <c r="CW11" s="587"/>
      <c r="CX11" s="587"/>
      <c r="CY11" s="588"/>
      <c r="CZ11" s="639">
        <v>1.9</v>
      </c>
      <c r="DA11" s="639"/>
      <c r="DB11" s="639"/>
      <c r="DC11" s="639"/>
      <c r="DD11" s="592">
        <v>151539</v>
      </c>
      <c r="DE11" s="587"/>
      <c r="DF11" s="587"/>
      <c r="DG11" s="587"/>
      <c r="DH11" s="587"/>
      <c r="DI11" s="587"/>
      <c r="DJ11" s="587"/>
      <c r="DK11" s="587"/>
      <c r="DL11" s="587"/>
      <c r="DM11" s="587"/>
      <c r="DN11" s="587"/>
      <c r="DO11" s="587"/>
      <c r="DP11" s="588"/>
      <c r="DQ11" s="592">
        <v>158931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1466394</v>
      </c>
      <c r="BH12" s="587"/>
      <c r="BI12" s="587"/>
      <c r="BJ12" s="587"/>
      <c r="BK12" s="587"/>
      <c r="BL12" s="587"/>
      <c r="BM12" s="587"/>
      <c r="BN12" s="588"/>
      <c r="BO12" s="639">
        <v>45</v>
      </c>
      <c r="BP12" s="639"/>
      <c r="BQ12" s="639"/>
      <c r="BR12" s="639"/>
      <c r="BS12" s="592">
        <v>1708</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262335</v>
      </c>
      <c r="CS12" s="587"/>
      <c r="CT12" s="587"/>
      <c r="CU12" s="587"/>
      <c r="CV12" s="587"/>
      <c r="CW12" s="587"/>
      <c r="CX12" s="587"/>
      <c r="CY12" s="588"/>
      <c r="CZ12" s="639">
        <v>1.6</v>
      </c>
      <c r="DA12" s="639"/>
      <c r="DB12" s="639"/>
      <c r="DC12" s="639"/>
      <c r="DD12" s="592">
        <v>3371</v>
      </c>
      <c r="DE12" s="587"/>
      <c r="DF12" s="587"/>
      <c r="DG12" s="587"/>
      <c r="DH12" s="587"/>
      <c r="DI12" s="587"/>
      <c r="DJ12" s="587"/>
      <c r="DK12" s="587"/>
      <c r="DL12" s="587"/>
      <c r="DM12" s="587"/>
      <c r="DN12" s="587"/>
      <c r="DO12" s="587"/>
      <c r="DP12" s="588"/>
      <c r="DQ12" s="592">
        <v>234994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24724</v>
      </c>
      <c r="S13" s="587"/>
      <c r="T13" s="587"/>
      <c r="U13" s="587"/>
      <c r="V13" s="587"/>
      <c r="W13" s="587"/>
      <c r="X13" s="587"/>
      <c r="Y13" s="588"/>
      <c r="Z13" s="639">
        <v>0.1</v>
      </c>
      <c r="AA13" s="639"/>
      <c r="AB13" s="639"/>
      <c r="AC13" s="639"/>
      <c r="AD13" s="640">
        <v>24724</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1445807</v>
      </c>
      <c r="BH13" s="587"/>
      <c r="BI13" s="587"/>
      <c r="BJ13" s="587"/>
      <c r="BK13" s="587"/>
      <c r="BL13" s="587"/>
      <c r="BM13" s="587"/>
      <c r="BN13" s="588"/>
      <c r="BO13" s="639">
        <v>44.4</v>
      </c>
      <c r="BP13" s="639"/>
      <c r="BQ13" s="639"/>
      <c r="BR13" s="639"/>
      <c r="BS13" s="592">
        <v>1708</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894775</v>
      </c>
      <c r="CS13" s="587"/>
      <c r="CT13" s="587"/>
      <c r="CU13" s="587"/>
      <c r="CV13" s="587"/>
      <c r="CW13" s="587"/>
      <c r="CX13" s="587"/>
      <c r="CY13" s="588"/>
      <c r="CZ13" s="639">
        <v>5.3</v>
      </c>
      <c r="DA13" s="639"/>
      <c r="DB13" s="639"/>
      <c r="DC13" s="639"/>
      <c r="DD13" s="592">
        <v>459639</v>
      </c>
      <c r="DE13" s="587"/>
      <c r="DF13" s="587"/>
      <c r="DG13" s="587"/>
      <c r="DH13" s="587"/>
      <c r="DI13" s="587"/>
      <c r="DJ13" s="587"/>
      <c r="DK13" s="587"/>
      <c r="DL13" s="587"/>
      <c r="DM13" s="587"/>
      <c r="DN13" s="587"/>
      <c r="DO13" s="587"/>
      <c r="DP13" s="588"/>
      <c r="DQ13" s="592">
        <v>342261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71422</v>
      </c>
      <c r="BH14" s="587"/>
      <c r="BI14" s="587"/>
      <c r="BJ14" s="587"/>
      <c r="BK14" s="587"/>
      <c r="BL14" s="587"/>
      <c r="BM14" s="587"/>
      <c r="BN14" s="588"/>
      <c r="BO14" s="639">
        <v>2.2000000000000002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612730</v>
      </c>
      <c r="CS14" s="587"/>
      <c r="CT14" s="587"/>
      <c r="CU14" s="587"/>
      <c r="CV14" s="587"/>
      <c r="CW14" s="587"/>
      <c r="CX14" s="587"/>
      <c r="CY14" s="588"/>
      <c r="CZ14" s="639">
        <v>3.7</v>
      </c>
      <c r="DA14" s="639"/>
      <c r="DB14" s="639"/>
      <c r="DC14" s="639"/>
      <c r="DD14" s="592">
        <v>124081</v>
      </c>
      <c r="DE14" s="587"/>
      <c r="DF14" s="587"/>
      <c r="DG14" s="587"/>
      <c r="DH14" s="587"/>
      <c r="DI14" s="587"/>
      <c r="DJ14" s="587"/>
      <c r="DK14" s="587"/>
      <c r="DL14" s="587"/>
      <c r="DM14" s="587"/>
      <c r="DN14" s="587"/>
      <c r="DO14" s="587"/>
      <c r="DP14" s="588"/>
      <c r="DQ14" s="592">
        <v>486482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9591</v>
      </c>
      <c r="S15" s="587"/>
      <c r="T15" s="587"/>
      <c r="U15" s="587"/>
      <c r="V15" s="587"/>
      <c r="W15" s="587"/>
      <c r="X15" s="587"/>
      <c r="Y15" s="588"/>
      <c r="Z15" s="639">
        <v>0.1</v>
      </c>
      <c r="AA15" s="639"/>
      <c r="AB15" s="639"/>
      <c r="AC15" s="639"/>
      <c r="AD15" s="640">
        <v>9591</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277631</v>
      </c>
      <c r="BH15" s="587"/>
      <c r="BI15" s="587"/>
      <c r="BJ15" s="587"/>
      <c r="BK15" s="587"/>
      <c r="BL15" s="587"/>
      <c r="BM15" s="587"/>
      <c r="BN15" s="588"/>
      <c r="BO15" s="639">
        <v>8.5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1215163</v>
      </c>
      <c r="CS15" s="587"/>
      <c r="CT15" s="587"/>
      <c r="CU15" s="587"/>
      <c r="CV15" s="587"/>
      <c r="CW15" s="587"/>
      <c r="CX15" s="587"/>
      <c r="CY15" s="588"/>
      <c r="CZ15" s="639">
        <v>7.2</v>
      </c>
      <c r="DA15" s="639"/>
      <c r="DB15" s="639"/>
      <c r="DC15" s="639"/>
      <c r="DD15" s="592">
        <v>238115</v>
      </c>
      <c r="DE15" s="587"/>
      <c r="DF15" s="587"/>
      <c r="DG15" s="587"/>
      <c r="DH15" s="587"/>
      <c r="DI15" s="587"/>
      <c r="DJ15" s="587"/>
      <c r="DK15" s="587"/>
      <c r="DL15" s="587"/>
      <c r="DM15" s="587"/>
      <c r="DN15" s="587"/>
      <c r="DO15" s="587"/>
      <c r="DP15" s="588"/>
      <c r="DQ15" s="592">
        <v>843761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6312724</v>
      </c>
      <c r="S16" s="587"/>
      <c r="T16" s="587"/>
      <c r="U16" s="587"/>
      <c r="V16" s="587"/>
      <c r="W16" s="587"/>
      <c r="X16" s="587"/>
      <c r="Y16" s="588"/>
      <c r="Z16" s="639">
        <v>35.4</v>
      </c>
      <c r="AA16" s="639"/>
      <c r="AB16" s="639"/>
      <c r="AC16" s="639"/>
      <c r="AD16" s="640">
        <v>5147247</v>
      </c>
      <c r="AE16" s="640"/>
      <c r="AF16" s="640"/>
      <c r="AG16" s="640"/>
      <c r="AH16" s="640"/>
      <c r="AI16" s="640"/>
      <c r="AJ16" s="640"/>
      <c r="AK16" s="640"/>
      <c r="AL16" s="609">
        <v>57.4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857198</v>
      </c>
      <c r="CS16" s="587"/>
      <c r="CT16" s="587"/>
      <c r="CU16" s="587"/>
      <c r="CV16" s="587"/>
      <c r="CW16" s="587"/>
      <c r="CX16" s="587"/>
      <c r="CY16" s="588"/>
      <c r="CZ16" s="639">
        <v>5.0999999999999996</v>
      </c>
      <c r="DA16" s="639"/>
      <c r="DB16" s="639"/>
      <c r="DC16" s="639"/>
      <c r="DD16" s="592" t="s">
        <v>111</v>
      </c>
      <c r="DE16" s="587"/>
      <c r="DF16" s="587"/>
      <c r="DG16" s="587"/>
      <c r="DH16" s="587"/>
      <c r="DI16" s="587"/>
      <c r="DJ16" s="587"/>
      <c r="DK16" s="587"/>
      <c r="DL16" s="587"/>
      <c r="DM16" s="587"/>
      <c r="DN16" s="587"/>
      <c r="DO16" s="587"/>
      <c r="DP16" s="588"/>
      <c r="DQ16" s="592">
        <v>182675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5147247</v>
      </c>
      <c r="S17" s="587"/>
      <c r="T17" s="587"/>
      <c r="U17" s="587"/>
      <c r="V17" s="587"/>
      <c r="W17" s="587"/>
      <c r="X17" s="587"/>
      <c r="Y17" s="588"/>
      <c r="Z17" s="639">
        <v>28.9</v>
      </c>
      <c r="AA17" s="639"/>
      <c r="AB17" s="639"/>
      <c r="AC17" s="639"/>
      <c r="AD17" s="640">
        <v>5147247</v>
      </c>
      <c r="AE17" s="640"/>
      <c r="AF17" s="640"/>
      <c r="AG17" s="640"/>
      <c r="AH17" s="640"/>
      <c r="AI17" s="640"/>
      <c r="AJ17" s="640"/>
      <c r="AK17" s="640"/>
      <c r="AL17" s="609">
        <v>57.4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2267428</v>
      </c>
      <c r="CS17" s="587"/>
      <c r="CT17" s="587"/>
      <c r="CU17" s="587"/>
      <c r="CV17" s="587"/>
      <c r="CW17" s="587"/>
      <c r="CX17" s="587"/>
      <c r="CY17" s="588"/>
      <c r="CZ17" s="639">
        <v>13.5</v>
      </c>
      <c r="DA17" s="639"/>
      <c r="DB17" s="639"/>
      <c r="DC17" s="639"/>
      <c r="DD17" s="592" t="s">
        <v>111</v>
      </c>
      <c r="DE17" s="587"/>
      <c r="DF17" s="587"/>
      <c r="DG17" s="587"/>
      <c r="DH17" s="587"/>
      <c r="DI17" s="587"/>
      <c r="DJ17" s="587"/>
      <c r="DK17" s="587"/>
      <c r="DL17" s="587"/>
      <c r="DM17" s="587"/>
      <c r="DN17" s="587"/>
      <c r="DO17" s="587"/>
      <c r="DP17" s="588"/>
      <c r="DQ17" s="592">
        <v>2228777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1165477</v>
      </c>
      <c r="S18" s="587"/>
      <c r="T18" s="587"/>
      <c r="U18" s="587"/>
      <c r="V18" s="587"/>
      <c r="W18" s="587"/>
      <c r="X18" s="587"/>
      <c r="Y18" s="588"/>
      <c r="Z18" s="639">
        <v>6.5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5154</v>
      </c>
      <c r="BH19" s="587"/>
      <c r="BI19" s="587"/>
      <c r="BJ19" s="587"/>
      <c r="BK19" s="587"/>
      <c r="BL19" s="587"/>
      <c r="BM19" s="587"/>
      <c r="BN19" s="588"/>
      <c r="BO19" s="639">
        <v>0.2</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10064355</v>
      </c>
      <c r="S20" s="587"/>
      <c r="T20" s="587"/>
      <c r="U20" s="587"/>
      <c r="V20" s="587"/>
      <c r="W20" s="587"/>
      <c r="X20" s="587"/>
      <c r="Y20" s="588"/>
      <c r="Z20" s="639">
        <v>56.5</v>
      </c>
      <c r="AA20" s="639"/>
      <c r="AB20" s="639"/>
      <c r="AC20" s="639"/>
      <c r="AD20" s="640">
        <v>8898878</v>
      </c>
      <c r="AE20" s="640"/>
      <c r="AF20" s="640"/>
      <c r="AG20" s="640"/>
      <c r="AH20" s="640"/>
      <c r="AI20" s="640"/>
      <c r="AJ20" s="640"/>
      <c r="AK20" s="640"/>
      <c r="AL20" s="609">
        <v>99.2</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5154</v>
      </c>
      <c r="BH20" s="587"/>
      <c r="BI20" s="587"/>
      <c r="BJ20" s="587"/>
      <c r="BK20" s="587"/>
      <c r="BL20" s="587"/>
      <c r="BM20" s="587"/>
      <c r="BN20" s="588"/>
      <c r="BO20" s="639">
        <v>0.2</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16774271</v>
      </c>
      <c r="CS20" s="587"/>
      <c r="CT20" s="587"/>
      <c r="CU20" s="587"/>
      <c r="CV20" s="587"/>
      <c r="CW20" s="587"/>
      <c r="CX20" s="587"/>
      <c r="CY20" s="588"/>
      <c r="CZ20" s="639">
        <v>100</v>
      </c>
      <c r="DA20" s="639"/>
      <c r="DB20" s="639"/>
      <c r="DC20" s="639"/>
      <c r="DD20" s="592">
        <v>1598168</v>
      </c>
      <c r="DE20" s="587"/>
      <c r="DF20" s="587"/>
      <c r="DG20" s="587"/>
      <c r="DH20" s="587"/>
      <c r="DI20" s="587"/>
      <c r="DJ20" s="587"/>
      <c r="DK20" s="587"/>
      <c r="DL20" s="587"/>
      <c r="DM20" s="587"/>
      <c r="DN20" s="587"/>
      <c r="DO20" s="587"/>
      <c r="DP20" s="588"/>
      <c r="DQ20" s="592">
        <v>10579855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4988</v>
      </c>
      <c r="S21" s="587"/>
      <c r="T21" s="587"/>
      <c r="U21" s="587"/>
      <c r="V21" s="587"/>
      <c r="W21" s="587"/>
      <c r="X21" s="587"/>
      <c r="Y21" s="588"/>
      <c r="Z21" s="639">
        <v>0</v>
      </c>
      <c r="AA21" s="639"/>
      <c r="AB21" s="639"/>
      <c r="AC21" s="639"/>
      <c r="AD21" s="640">
        <v>4988</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5154</v>
      </c>
      <c r="BH21" s="587"/>
      <c r="BI21" s="587"/>
      <c r="BJ21" s="587"/>
      <c r="BK21" s="587"/>
      <c r="BL21" s="587"/>
      <c r="BM21" s="587"/>
      <c r="BN21" s="588"/>
      <c r="BO21" s="639">
        <v>0.2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133262</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249958</v>
      </c>
      <c r="S23" s="587"/>
      <c r="T23" s="587"/>
      <c r="U23" s="587"/>
      <c r="V23" s="587"/>
      <c r="W23" s="587"/>
      <c r="X23" s="587"/>
      <c r="Y23" s="588"/>
      <c r="Z23" s="639">
        <v>1.4</v>
      </c>
      <c r="AA23" s="639"/>
      <c r="AB23" s="639"/>
      <c r="AC23" s="639"/>
      <c r="AD23" s="640">
        <v>9515</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88301</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8496019</v>
      </c>
      <c r="CS24" s="637"/>
      <c r="CT24" s="637"/>
      <c r="CU24" s="637"/>
      <c r="CV24" s="637"/>
      <c r="CW24" s="637"/>
      <c r="CX24" s="637"/>
      <c r="CY24" s="684"/>
      <c r="CZ24" s="688">
        <v>50.6</v>
      </c>
      <c r="DA24" s="689"/>
      <c r="DB24" s="689"/>
      <c r="DC24" s="690"/>
      <c r="DD24" s="683">
        <v>5635177</v>
      </c>
      <c r="DE24" s="637"/>
      <c r="DF24" s="637"/>
      <c r="DG24" s="637"/>
      <c r="DH24" s="637"/>
      <c r="DI24" s="637"/>
      <c r="DJ24" s="637"/>
      <c r="DK24" s="684"/>
      <c r="DL24" s="683">
        <v>5540306</v>
      </c>
      <c r="DM24" s="637"/>
      <c r="DN24" s="637"/>
      <c r="DO24" s="637"/>
      <c r="DP24" s="637"/>
      <c r="DQ24" s="637"/>
      <c r="DR24" s="637"/>
      <c r="DS24" s="637"/>
      <c r="DT24" s="637"/>
      <c r="DU24" s="637"/>
      <c r="DV24" s="684"/>
      <c r="DW24" s="685">
        <v>57.7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2445626</v>
      </c>
      <c r="S25" s="587"/>
      <c r="T25" s="587"/>
      <c r="U25" s="587"/>
      <c r="V25" s="587"/>
      <c r="W25" s="587"/>
      <c r="X25" s="587"/>
      <c r="Y25" s="588"/>
      <c r="Z25" s="639">
        <v>13.7</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2960437</v>
      </c>
      <c r="CS25" s="605"/>
      <c r="CT25" s="605"/>
      <c r="CU25" s="605"/>
      <c r="CV25" s="605"/>
      <c r="CW25" s="605"/>
      <c r="CX25" s="605"/>
      <c r="CY25" s="606"/>
      <c r="CZ25" s="589">
        <v>17.600000000000001</v>
      </c>
      <c r="DA25" s="607"/>
      <c r="DB25" s="607"/>
      <c r="DC25" s="608"/>
      <c r="DD25" s="592">
        <v>2463719</v>
      </c>
      <c r="DE25" s="605"/>
      <c r="DF25" s="605"/>
      <c r="DG25" s="605"/>
      <c r="DH25" s="605"/>
      <c r="DI25" s="605"/>
      <c r="DJ25" s="605"/>
      <c r="DK25" s="606"/>
      <c r="DL25" s="592">
        <v>2370468</v>
      </c>
      <c r="DM25" s="605"/>
      <c r="DN25" s="605"/>
      <c r="DO25" s="605"/>
      <c r="DP25" s="605"/>
      <c r="DQ25" s="605"/>
      <c r="DR25" s="605"/>
      <c r="DS25" s="605"/>
      <c r="DT25" s="605"/>
      <c r="DU25" s="605"/>
      <c r="DV25" s="606"/>
      <c r="DW25" s="609">
        <v>24.7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1806217</v>
      </c>
      <c r="CS26" s="587"/>
      <c r="CT26" s="587"/>
      <c r="CU26" s="587"/>
      <c r="CV26" s="587"/>
      <c r="CW26" s="587"/>
      <c r="CX26" s="587"/>
      <c r="CY26" s="588"/>
      <c r="CZ26" s="589">
        <v>10.8</v>
      </c>
      <c r="DA26" s="607"/>
      <c r="DB26" s="607"/>
      <c r="DC26" s="608"/>
      <c r="DD26" s="592">
        <v>1653308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1453820</v>
      </c>
      <c r="S27" s="587"/>
      <c r="T27" s="587"/>
      <c r="U27" s="587"/>
      <c r="V27" s="587"/>
      <c r="W27" s="587"/>
      <c r="X27" s="587"/>
      <c r="Y27" s="588"/>
      <c r="Z27" s="639">
        <v>8.1999999999999993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3259337</v>
      </c>
      <c r="BH27" s="587"/>
      <c r="BI27" s="587"/>
      <c r="BJ27" s="587"/>
      <c r="BK27" s="587"/>
      <c r="BL27" s="587"/>
      <c r="BM27" s="587"/>
      <c r="BN27" s="588"/>
      <c r="BO27" s="639">
        <v>100</v>
      </c>
      <c r="BP27" s="639"/>
      <c r="BQ27" s="639"/>
      <c r="BR27" s="639"/>
      <c r="BS27" s="592">
        <v>29930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3268154</v>
      </c>
      <c r="CS27" s="605"/>
      <c r="CT27" s="605"/>
      <c r="CU27" s="605"/>
      <c r="CV27" s="605"/>
      <c r="CW27" s="605"/>
      <c r="CX27" s="605"/>
      <c r="CY27" s="606"/>
      <c r="CZ27" s="589">
        <v>19.5</v>
      </c>
      <c r="DA27" s="607"/>
      <c r="DB27" s="607"/>
      <c r="DC27" s="608"/>
      <c r="DD27" s="592">
        <v>942681</v>
      </c>
      <c r="DE27" s="605"/>
      <c r="DF27" s="605"/>
      <c r="DG27" s="605"/>
      <c r="DH27" s="605"/>
      <c r="DI27" s="605"/>
      <c r="DJ27" s="605"/>
      <c r="DK27" s="606"/>
      <c r="DL27" s="592">
        <v>941061</v>
      </c>
      <c r="DM27" s="605"/>
      <c r="DN27" s="605"/>
      <c r="DO27" s="605"/>
      <c r="DP27" s="605"/>
      <c r="DQ27" s="605"/>
      <c r="DR27" s="605"/>
      <c r="DS27" s="605"/>
      <c r="DT27" s="605"/>
      <c r="DU27" s="605"/>
      <c r="DV27" s="606"/>
      <c r="DW27" s="609">
        <v>9.8000000000000007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75697</v>
      </c>
      <c r="S28" s="587"/>
      <c r="T28" s="587"/>
      <c r="U28" s="587"/>
      <c r="V28" s="587"/>
      <c r="W28" s="587"/>
      <c r="X28" s="587"/>
      <c r="Y28" s="588"/>
      <c r="Z28" s="639">
        <v>0.4</v>
      </c>
      <c r="AA28" s="639"/>
      <c r="AB28" s="639"/>
      <c r="AC28" s="639"/>
      <c r="AD28" s="640">
        <v>56362</v>
      </c>
      <c r="AE28" s="640"/>
      <c r="AF28" s="640"/>
      <c r="AG28" s="640"/>
      <c r="AH28" s="640"/>
      <c r="AI28" s="640"/>
      <c r="AJ28" s="640"/>
      <c r="AK28" s="640"/>
      <c r="AL28" s="609">
        <v>0.6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2267428</v>
      </c>
      <c r="CS28" s="587"/>
      <c r="CT28" s="587"/>
      <c r="CU28" s="587"/>
      <c r="CV28" s="587"/>
      <c r="CW28" s="587"/>
      <c r="CX28" s="587"/>
      <c r="CY28" s="588"/>
      <c r="CZ28" s="589">
        <v>13.5</v>
      </c>
      <c r="DA28" s="607"/>
      <c r="DB28" s="607"/>
      <c r="DC28" s="608"/>
      <c r="DD28" s="592">
        <v>2228777</v>
      </c>
      <c r="DE28" s="587"/>
      <c r="DF28" s="587"/>
      <c r="DG28" s="587"/>
      <c r="DH28" s="587"/>
      <c r="DI28" s="587"/>
      <c r="DJ28" s="587"/>
      <c r="DK28" s="588"/>
      <c r="DL28" s="592">
        <v>2228777</v>
      </c>
      <c r="DM28" s="587"/>
      <c r="DN28" s="587"/>
      <c r="DO28" s="587"/>
      <c r="DP28" s="587"/>
      <c r="DQ28" s="587"/>
      <c r="DR28" s="587"/>
      <c r="DS28" s="587"/>
      <c r="DT28" s="587"/>
      <c r="DU28" s="587"/>
      <c r="DV28" s="588"/>
      <c r="DW28" s="609">
        <v>23.2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84270</v>
      </c>
      <c r="S29" s="587"/>
      <c r="T29" s="587"/>
      <c r="U29" s="587"/>
      <c r="V29" s="587"/>
      <c r="W29" s="587"/>
      <c r="X29" s="587"/>
      <c r="Y29" s="588"/>
      <c r="Z29" s="639">
        <v>0.5</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2267428</v>
      </c>
      <c r="CS29" s="605"/>
      <c r="CT29" s="605"/>
      <c r="CU29" s="605"/>
      <c r="CV29" s="605"/>
      <c r="CW29" s="605"/>
      <c r="CX29" s="605"/>
      <c r="CY29" s="606"/>
      <c r="CZ29" s="589">
        <v>13.5</v>
      </c>
      <c r="DA29" s="607"/>
      <c r="DB29" s="607"/>
      <c r="DC29" s="608"/>
      <c r="DD29" s="592">
        <v>2228777</v>
      </c>
      <c r="DE29" s="605"/>
      <c r="DF29" s="605"/>
      <c r="DG29" s="605"/>
      <c r="DH29" s="605"/>
      <c r="DI29" s="605"/>
      <c r="DJ29" s="605"/>
      <c r="DK29" s="606"/>
      <c r="DL29" s="592">
        <v>2228777</v>
      </c>
      <c r="DM29" s="605"/>
      <c r="DN29" s="605"/>
      <c r="DO29" s="605"/>
      <c r="DP29" s="605"/>
      <c r="DQ29" s="605"/>
      <c r="DR29" s="605"/>
      <c r="DS29" s="605"/>
      <c r="DT29" s="605"/>
      <c r="DU29" s="605"/>
      <c r="DV29" s="606"/>
      <c r="DW29" s="609">
        <v>23.2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34560</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97.8</v>
      </c>
      <c r="BH30" s="653"/>
      <c r="BI30" s="653"/>
      <c r="BJ30" s="653"/>
      <c r="BK30" s="653"/>
      <c r="BL30" s="653"/>
      <c r="BM30" s="654">
        <v>87.8</v>
      </c>
      <c r="BN30" s="653"/>
      <c r="BO30" s="653"/>
      <c r="BP30" s="653"/>
      <c r="BQ30" s="655"/>
      <c r="BR30" s="652">
        <v>97.8</v>
      </c>
      <c r="BS30" s="653"/>
      <c r="BT30" s="653"/>
      <c r="BU30" s="653"/>
      <c r="BV30" s="653"/>
      <c r="BW30" s="653"/>
      <c r="BX30" s="654">
        <v>87.2</v>
      </c>
      <c r="BY30" s="653"/>
      <c r="BZ30" s="653"/>
      <c r="CA30" s="653"/>
      <c r="CB30" s="655"/>
      <c r="CD30" s="658"/>
      <c r="CE30" s="659"/>
      <c r="CF30" s="623" t="s">
        <v>291</v>
      </c>
      <c r="CG30" s="620"/>
      <c r="CH30" s="620"/>
      <c r="CI30" s="620"/>
      <c r="CJ30" s="620"/>
      <c r="CK30" s="620"/>
      <c r="CL30" s="620"/>
      <c r="CM30" s="620"/>
      <c r="CN30" s="620"/>
      <c r="CO30" s="620"/>
      <c r="CP30" s="620"/>
      <c r="CQ30" s="621"/>
      <c r="CR30" s="586">
        <v>2009453</v>
      </c>
      <c r="CS30" s="587"/>
      <c r="CT30" s="587"/>
      <c r="CU30" s="587"/>
      <c r="CV30" s="587"/>
      <c r="CW30" s="587"/>
      <c r="CX30" s="587"/>
      <c r="CY30" s="588"/>
      <c r="CZ30" s="589">
        <v>12</v>
      </c>
      <c r="DA30" s="607"/>
      <c r="DB30" s="607"/>
      <c r="DC30" s="608"/>
      <c r="DD30" s="592">
        <v>1972016</v>
      </c>
      <c r="DE30" s="587"/>
      <c r="DF30" s="587"/>
      <c r="DG30" s="587"/>
      <c r="DH30" s="587"/>
      <c r="DI30" s="587"/>
      <c r="DJ30" s="587"/>
      <c r="DK30" s="588"/>
      <c r="DL30" s="592">
        <v>1972016</v>
      </c>
      <c r="DM30" s="587"/>
      <c r="DN30" s="587"/>
      <c r="DO30" s="587"/>
      <c r="DP30" s="587"/>
      <c r="DQ30" s="587"/>
      <c r="DR30" s="587"/>
      <c r="DS30" s="587"/>
      <c r="DT30" s="587"/>
      <c r="DU30" s="587"/>
      <c r="DV30" s="588"/>
      <c r="DW30" s="609">
        <v>20.6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444305</v>
      </c>
      <c r="S31" s="587"/>
      <c r="T31" s="587"/>
      <c r="U31" s="587"/>
      <c r="V31" s="587"/>
      <c r="W31" s="587"/>
      <c r="X31" s="587"/>
      <c r="Y31" s="588"/>
      <c r="Z31" s="639">
        <v>2.5</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97.9</v>
      </c>
      <c r="BH31" s="605"/>
      <c r="BI31" s="605"/>
      <c r="BJ31" s="605"/>
      <c r="BK31" s="605"/>
      <c r="BL31" s="605"/>
      <c r="BM31" s="641">
        <v>91.5</v>
      </c>
      <c r="BN31" s="651"/>
      <c r="BO31" s="651"/>
      <c r="BP31" s="651"/>
      <c r="BQ31" s="615"/>
      <c r="BR31" s="650">
        <v>98</v>
      </c>
      <c r="BS31" s="605"/>
      <c r="BT31" s="605"/>
      <c r="BU31" s="605"/>
      <c r="BV31" s="605"/>
      <c r="BW31" s="605"/>
      <c r="BX31" s="641">
        <v>90.4</v>
      </c>
      <c r="BY31" s="651"/>
      <c r="BZ31" s="651"/>
      <c r="CA31" s="651"/>
      <c r="CB31" s="615"/>
      <c r="CD31" s="658"/>
      <c r="CE31" s="659"/>
      <c r="CF31" s="623" t="s">
        <v>295</v>
      </c>
      <c r="CG31" s="620"/>
      <c r="CH31" s="620"/>
      <c r="CI31" s="620"/>
      <c r="CJ31" s="620"/>
      <c r="CK31" s="620"/>
      <c r="CL31" s="620"/>
      <c r="CM31" s="620"/>
      <c r="CN31" s="620"/>
      <c r="CO31" s="620"/>
      <c r="CP31" s="620"/>
      <c r="CQ31" s="621"/>
      <c r="CR31" s="586">
        <v>257975</v>
      </c>
      <c r="CS31" s="605"/>
      <c r="CT31" s="605"/>
      <c r="CU31" s="605"/>
      <c r="CV31" s="605"/>
      <c r="CW31" s="605"/>
      <c r="CX31" s="605"/>
      <c r="CY31" s="606"/>
      <c r="CZ31" s="589">
        <v>1.5</v>
      </c>
      <c r="DA31" s="607"/>
      <c r="DB31" s="607"/>
      <c r="DC31" s="608"/>
      <c r="DD31" s="592">
        <v>256761</v>
      </c>
      <c r="DE31" s="605"/>
      <c r="DF31" s="605"/>
      <c r="DG31" s="605"/>
      <c r="DH31" s="605"/>
      <c r="DI31" s="605"/>
      <c r="DJ31" s="605"/>
      <c r="DK31" s="606"/>
      <c r="DL31" s="592">
        <v>256761</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319656</v>
      </c>
      <c r="S32" s="587"/>
      <c r="T32" s="587"/>
      <c r="U32" s="587"/>
      <c r="V32" s="587"/>
      <c r="W32" s="587"/>
      <c r="X32" s="587"/>
      <c r="Y32" s="588"/>
      <c r="Z32" s="639">
        <v>1.8</v>
      </c>
      <c r="AA32" s="639"/>
      <c r="AB32" s="639"/>
      <c r="AC32" s="639"/>
      <c r="AD32" s="640">
        <v>687</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97.4</v>
      </c>
      <c r="BH32" s="571"/>
      <c r="BI32" s="571"/>
      <c r="BJ32" s="571"/>
      <c r="BK32" s="571"/>
      <c r="BL32" s="571"/>
      <c r="BM32" s="634">
        <v>82.4</v>
      </c>
      <c r="BN32" s="571"/>
      <c r="BO32" s="571"/>
      <c r="BP32" s="571"/>
      <c r="BQ32" s="628"/>
      <c r="BR32" s="649">
        <v>97.3</v>
      </c>
      <c r="BS32" s="571"/>
      <c r="BT32" s="571"/>
      <c r="BU32" s="571"/>
      <c r="BV32" s="571"/>
      <c r="BW32" s="571"/>
      <c r="BX32" s="634">
        <v>82.6</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2415600</v>
      </c>
      <c r="S33" s="587"/>
      <c r="T33" s="587"/>
      <c r="U33" s="587"/>
      <c r="V33" s="587"/>
      <c r="W33" s="587"/>
      <c r="X33" s="587"/>
      <c r="Y33" s="588"/>
      <c r="Z33" s="639">
        <v>13.6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5822886</v>
      </c>
      <c r="CS33" s="605"/>
      <c r="CT33" s="605"/>
      <c r="CU33" s="605"/>
      <c r="CV33" s="605"/>
      <c r="CW33" s="605"/>
      <c r="CX33" s="605"/>
      <c r="CY33" s="606"/>
      <c r="CZ33" s="589">
        <v>34.700000000000003</v>
      </c>
      <c r="DA33" s="607"/>
      <c r="DB33" s="607"/>
      <c r="DC33" s="608"/>
      <c r="DD33" s="592">
        <v>4527555</v>
      </c>
      <c r="DE33" s="605"/>
      <c r="DF33" s="605"/>
      <c r="DG33" s="605"/>
      <c r="DH33" s="605"/>
      <c r="DI33" s="605"/>
      <c r="DJ33" s="605"/>
      <c r="DK33" s="606"/>
      <c r="DL33" s="592">
        <v>3725580</v>
      </c>
      <c r="DM33" s="605"/>
      <c r="DN33" s="605"/>
      <c r="DO33" s="605"/>
      <c r="DP33" s="605"/>
      <c r="DQ33" s="605"/>
      <c r="DR33" s="605"/>
      <c r="DS33" s="605"/>
      <c r="DT33" s="605"/>
      <c r="DU33" s="605"/>
      <c r="DV33" s="606"/>
      <c r="DW33" s="609">
        <v>38.799999999999997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2364464</v>
      </c>
      <c r="CS34" s="587"/>
      <c r="CT34" s="587"/>
      <c r="CU34" s="587"/>
      <c r="CV34" s="587"/>
      <c r="CW34" s="587"/>
      <c r="CX34" s="587"/>
      <c r="CY34" s="588"/>
      <c r="CZ34" s="589">
        <v>14.1</v>
      </c>
      <c r="DA34" s="607"/>
      <c r="DB34" s="607"/>
      <c r="DC34" s="608"/>
      <c r="DD34" s="592">
        <v>1846864</v>
      </c>
      <c r="DE34" s="587"/>
      <c r="DF34" s="587"/>
      <c r="DG34" s="587"/>
      <c r="DH34" s="587"/>
      <c r="DI34" s="587"/>
      <c r="DJ34" s="587"/>
      <c r="DK34" s="588"/>
      <c r="DL34" s="592">
        <v>1560334</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624400</v>
      </c>
      <c r="S35" s="587"/>
      <c r="T35" s="587"/>
      <c r="U35" s="587"/>
      <c r="V35" s="587"/>
      <c r="W35" s="587"/>
      <c r="X35" s="587"/>
      <c r="Y35" s="588"/>
      <c r="Z35" s="639">
        <v>3.5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2263744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9105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88374</v>
      </c>
      <c r="CS35" s="605"/>
      <c r="CT35" s="605"/>
      <c r="CU35" s="605"/>
      <c r="CV35" s="605"/>
      <c r="CW35" s="605"/>
      <c r="CX35" s="605"/>
      <c r="CY35" s="606"/>
      <c r="CZ35" s="589">
        <v>0.5</v>
      </c>
      <c r="DA35" s="607"/>
      <c r="DB35" s="607"/>
      <c r="DC35" s="608"/>
      <c r="DD35" s="592">
        <v>65475</v>
      </c>
      <c r="DE35" s="605"/>
      <c r="DF35" s="605"/>
      <c r="DG35" s="605"/>
      <c r="DH35" s="605"/>
      <c r="DI35" s="605"/>
      <c r="DJ35" s="605"/>
      <c r="DK35" s="606"/>
      <c r="DL35" s="592">
        <v>65475</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17814398</v>
      </c>
      <c r="S36" s="627"/>
      <c r="T36" s="627"/>
      <c r="U36" s="627"/>
      <c r="V36" s="627"/>
      <c r="W36" s="627"/>
      <c r="X36" s="627"/>
      <c r="Y36" s="630"/>
      <c r="Z36" s="631">
        <v>100</v>
      </c>
      <c r="AA36" s="631"/>
      <c r="AB36" s="631"/>
      <c r="AC36" s="631"/>
      <c r="AD36" s="632">
        <v>8970430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696005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-69841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1617362</v>
      </c>
      <c r="CS36" s="587"/>
      <c r="CT36" s="587"/>
      <c r="CU36" s="587"/>
      <c r="CV36" s="587"/>
      <c r="CW36" s="587"/>
      <c r="CX36" s="587"/>
      <c r="CY36" s="588"/>
      <c r="CZ36" s="589">
        <v>9.6</v>
      </c>
      <c r="DA36" s="607"/>
      <c r="DB36" s="607"/>
      <c r="DC36" s="608"/>
      <c r="DD36" s="592">
        <v>1157422</v>
      </c>
      <c r="DE36" s="587"/>
      <c r="DF36" s="587"/>
      <c r="DG36" s="587"/>
      <c r="DH36" s="587"/>
      <c r="DI36" s="587"/>
      <c r="DJ36" s="587"/>
      <c r="DK36" s="588"/>
      <c r="DL36" s="592">
        <v>1032368</v>
      </c>
      <c r="DM36" s="587"/>
      <c r="DN36" s="587"/>
      <c r="DO36" s="587"/>
      <c r="DP36" s="587"/>
      <c r="DQ36" s="587"/>
      <c r="DR36" s="587"/>
      <c r="DS36" s="587"/>
      <c r="DT36" s="587"/>
      <c r="DU36" s="587"/>
      <c r="DV36" s="588"/>
      <c r="DW36" s="609">
        <v>10.8</v>
      </c>
      <c r="DX36" s="610"/>
      <c r="DY36" s="610"/>
      <c r="DZ36" s="610"/>
      <c r="EA36" s="610"/>
      <c r="EB36" s="610"/>
      <c r="EC36" s="611"/>
    </row>
    <row r="37" spans="2:133" ht="11.25" customHeight="1">
      <c r="AQ37" s="612" t="s">
        <v>313</v>
      </c>
      <c r="AR37" s="613"/>
      <c r="AS37" s="613"/>
      <c r="AT37" s="613"/>
      <c r="AU37" s="613"/>
      <c r="AV37" s="613"/>
      <c r="AW37" s="613"/>
      <c r="AX37" s="613"/>
      <c r="AY37" s="614"/>
      <c r="AZ37" s="586">
        <v>88354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6204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480167</v>
      </c>
      <c r="CS37" s="605"/>
      <c r="CT37" s="605"/>
      <c r="CU37" s="605"/>
      <c r="CV37" s="605"/>
      <c r="CW37" s="605"/>
      <c r="CX37" s="605"/>
      <c r="CY37" s="606"/>
      <c r="CZ37" s="589">
        <v>2.9</v>
      </c>
      <c r="DA37" s="607"/>
      <c r="DB37" s="607"/>
      <c r="DC37" s="608"/>
      <c r="DD37" s="592">
        <v>116360</v>
      </c>
      <c r="DE37" s="605"/>
      <c r="DF37" s="605"/>
      <c r="DG37" s="605"/>
      <c r="DH37" s="605"/>
      <c r="DI37" s="605"/>
      <c r="DJ37" s="605"/>
      <c r="DK37" s="606"/>
      <c r="DL37" s="592">
        <v>116360</v>
      </c>
      <c r="DM37" s="605"/>
      <c r="DN37" s="605"/>
      <c r="DO37" s="605"/>
      <c r="DP37" s="605"/>
      <c r="DQ37" s="605"/>
      <c r="DR37" s="605"/>
      <c r="DS37" s="605"/>
      <c r="DT37" s="605"/>
      <c r="DU37" s="605"/>
      <c r="DV37" s="606"/>
      <c r="DW37" s="609">
        <v>1.2</v>
      </c>
      <c r="DX37" s="610"/>
      <c r="DY37" s="610"/>
      <c r="DZ37" s="610"/>
      <c r="EA37" s="610"/>
      <c r="EB37" s="610"/>
      <c r="EC37" s="611"/>
    </row>
    <row r="38" spans="2:133" ht="11.25" customHeight="1">
      <c r="AQ38" s="612" t="s">
        <v>316</v>
      </c>
      <c r="AR38" s="613"/>
      <c r="AS38" s="613"/>
      <c r="AT38" s="613"/>
      <c r="AU38" s="613"/>
      <c r="AV38" s="613"/>
      <c r="AW38" s="613"/>
      <c r="AX38" s="613"/>
      <c r="AY38" s="614"/>
      <c r="AZ38" s="586">
        <v>36140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10478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1562098</v>
      </c>
      <c r="CS38" s="587"/>
      <c r="CT38" s="587"/>
      <c r="CU38" s="587"/>
      <c r="CV38" s="587"/>
      <c r="CW38" s="587"/>
      <c r="CX38" s="587"/>
      <c r="CY38" s="588"/>
      <c r="CZ38" s="589">
        <v>9.3000000000000007</v>
      </c>
      <c r="DA38" s="607"/>
      <c r="DB38" s="607"/>
      <c r="DC38" s="608"/>
      <c r="DD38" s="592">
        <v>1358485</v>
      </c>
      <c r="DE38" s="587"/>
      <c r="DF38" s="587"/>
      <c r="DG38" s="587"/>
      <c r="DH38" s="587"/>
      <c r="DI38" s="587"/>
      <c r="DJ38" s="587"/>
      <c r="DK38" s="588"/>
      <c r="DL38" s="592">
        <v>1067403</v>
      </c>
      <c r="DM38" s="587"/>
      <c r="DN38" s="587"/>
      <c r="DO38" s="587"/>
      <c r="DP38" s="587"/>
      <c r="DQ38" s="587"/>
      <c r="DR38" s="587"/>
      <c r="DS38" s="587"/>
      <c r="DT38" s="587"/>
      <c r="DU38" s="587"/>
      <c r="DV38" s="588"/>
      <c r="DW38" s="609">
        <v>11.1</v>
      </c>
      <c r="DX38" s="610"/>
      <c r="DY38" s="610"/>
      <c r="DZ38" s="610"/>
      <c r="EA38" s="610"/>
      <c r="EB38" s="610"/>
      <c r="EC38" s="611"/>
    </row>
    <row r="39" spans="2:133" ht="11.25" customHeight="1">
      <c r="AQ39" s="612" t="s">
        <v>319</v>
      </c>
      <c r="AR39" s="613"/>
      <c r="AS39" s="613"/>
      <c r="AT39" s="613"/>
      <c r="AU39" s="613"/>
      <c r="AV39" s="613"/>
      <c r="AW39" s="613"/>
      <c r="AX39" s="613"/>
      <c r="AY39" s="614"/>
      <c r="AZ39" s="586">
        <v>15037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187588</v>
      </c>
      <c r="CS39" s="605"/>
      <c r="CT39" s="605"/>
      <c r="CU39" s="605"/>
      <c r="CV39" s="605"/>
      <c r="CW39" s="605"/>
      <c r="CX39" s="605"/>
      <c r="CY39" s="606"/>
      <c r="CZ39" s="589">
        <v>1.1000000000000001</v>
      </c>
      <c r="DA39" s="607"/>
      <c r="DB39" s="607"/>
      <c r="DC39" s="608"/>
      <c r="DD39" s="592">
        <v>99309</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419795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3000</v>
      </c>
      <c r="CS40" s="587"/>
      <c r="CT40" s="587"/>
      <c r="CU40" s="587"/>
      <c r="CV40" s="587"/>
      <c r="CW40" s="587"/>
      <c r="CX40" s="587"/>
      <c r="CY40" s="588"/>
      <c r="CZ40" s="589">
        <v>0</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1008413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2455366</v>
      </c>
      <c r="CS42" s="587"/>
      <c r="CT42" s="587"/>
      <c r="CU42" s="587"/>
      <c r="CV42" s="587"/>
      <c r="CW42" s="587"/>
      <c r="CX42" s="587"/>
      <c r="CY42" s="588"/>
      <c r="CZ42" s="589">
        <v>14.6</v>
      </c>
      <c r="DA42" s="590"/>
      <c r="DB42" s="590"/>
      <c r="DC42" s="591"/>
      <c r="DD42" s="592">
        <v>417123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19223</v>
      </c>
      <c r="CS43" s="605"/>
      <c r="CT43" s="605"/>
      <c r="CU43" s="605"/>
      <c r="CV43" s="605"/>
      <c r="CW43" s="605"/>
      <c r="CX43" s="605"/>
      <c r="CY43" s="606"/>
      <c r="CZ43" s="589">
        <v>0.1</v>
      </c>
      <c r="DA43" s="607"/>
      <c r="DB43" s="607"/>
      <c r="DC43" s="608"/>
      <c r="DD43" s="592">
        <v>19223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1598168</v>
      </c>
      <c r="CS44" s="587"/>
      <c r="CT44" s="587"/>
      <c r="CU44" s="587"/>
      <c r="CV44" s="587"/>
      <c r="CW44" s="587"/>
      <c r="CX44" s="587"/>
      <c r="CY44" s="588"/>
      <c r="CZ44" s="589">
        <v>9.5</v>
      </c>
      <c r="DA44" s="590"/>
      <c r="DB44" s="590"/>
      <c r="DC44" s="591"/>
      <c r="DD44" s="592">
        <v>234448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1012131</v>
      </c>
      <c r="CS45" s="605"/>
      <c r="CT45" s="605"/>
      <c r="CU45" s="605"/>
      <c r="CV45" s="605"/>
      <c r="CW45" s="605"/>
      <c r="CX45" s="605"/>
      <c r="CY45" s="606"/>
      <c r="CZ45" s="589">
        <v>6</v>
      </c>
      <c r="DA45" s="607"/>
      <c r="DB45" s="607"/>
      <c r="DC45" s="608"/>
      <c r="DD45" s="592">
        <v>32145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515027</v>
      </c>
      <c r="CS46" s="587"/>
      <c r="CT46" s="587"/>
      <c r="CU46" s="587"/>
      <c r="CV46" s="587"/>
      <c r="CW46" s="587"/>
      <c r="CX46" s="587"/>
      <c r="CY46" s="588"/>
      <c r="CZ46" s="589">
        <v>3.1</v>
      </c>
      <c r="DA46" s="590"/>
      <c r="DB46" s="590"/>
      <c r="DC46" s="591"/>
      <c r="DD46" s="592">
        <v>195493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857198</v>
      </c>
      <c r="CS47" s="605"/>
      <c r="CT47" s="605"/>
      <c r="CU47" s="605"/>
      <c r="CV47" s="605"/>
      <c r="CW47" s="605"/>
      <c r="CX47" s="605"/>
      <c r="CY47" s="606"/>
      <c r="CZ47" s="589">
        <v>5.0999999999999996</v>
      </c>
      <c r="DA47" s="607"/>
      <c r="DB47" s="607"/>
      <c r="DC47" s="608"/>
      <c r="DD47" s="592">
        <v>182675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16774271</v>
      </c>
      <c r="CS49" s="571"/>
      <c r="CT49" s="571"/>
      <c r="CU49" s="571"/>
      <c r="CV49" s="571"/>
      <c r="CW49" s="571"/>
      <c r="CX49" s="571"/>
      <c r="CY49" s="572"/>
      <c r="CZ49" s="573">
        <v>100</v>
      </c>
      <c r="DA49" s="574"/>
      <c r="DB49" s="574"/>
      <c r="DC49" s="575"/>
      <c r="DD49" s="576">
        <v>10579855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33" sqref="AF33:AJ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343</v>
      </c>
      <c r="DK2" s="1102"/>
      <c r="DL2" s="1102"/>
      <c r="DM2" s="1102"/>
      <c r="DN2" s="1102"/>
      <c r="DO2" s="1103"/>
      <c r="DP2" s="200"/>
      <c r="DQ2" s="1101" t="s">
        <v>344</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345</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347</v>
      </c>
      <c r="B5" s="987"/>
      <c r="C5" s="987"/>
      <c r="D5" s="987"/>
      <c r="E5" s="987"/>
      <c r="F5" s="987"/>
      <c r="G5" s="987"/>
      <c r="H5" s="987"/>
      <c r="I5" s="987"/>
      <c r="J5" s="987"/>
      <c r="K5" s="987"/>
      <c r="L5" s="987"/>
      <c r="M5" s="987"/>
      <c r="N5" s="987"/>
      <c r="O5" s="987"/>
      <c r="P5" s="988"/>
      <c r="Q5" s="992" t="s">
        <v>348</v>
      </c>
      <c r="R5" s="993"/>
      <c r="S5" s="993"/>
      <c r="T5" s="993"/>
      <c r="U5" s="994"/>
      <c r="V5" s="992" t="s">
        <v>349</v>
      </c>
      <c r="W5" s="993"/>
      <c r="X5" s="993"/>
      <c r="Y5" s="993"/>
      <c r="Z5" s="994"/>
      <c r="AA5" s="992" t="s">
        <v>350</v>
      </c>
      <c r="AB5" s="993"/>
      <c r="AC5" s="993"/>
      <c r="AD5" s="993"/>
      <c r="AE5" s="993"/>
      <c r="AF5" s="1104" t="s">
        <v>351</v>
      </c>
      <c r="AG5" s="993"/>
      <c r="AH5" s="993"/>
      <c r="AI5" s="993"/>
      <c r="AJ5" s="1008"/>
      <c r="AK5" s="993" t="s">
        <v>352</v>
      </c>
      <c r="AL5" s="993"/>
      <c r="AM5" s="993"/>
      <c r="AN5" s="993"/>
      <c r="AO5" s="994"/>
      <c r="AP5" s="992" t="s">
        <v>353</v>
      </c>
      <c r="AQ5" s="993"/>
      <c r="AR5" s="993"/>
      <c r="AS5" s="993"/>
      <c r="AT5" s="994"/>
      <c r="AU5" s="992" t="s">
        <v>354</v>
      </c>
      <c r="AV5" s="993"/>
      <c r="AW5" s="993"/>
      <c r="AX5" s="993"/>
      <c r="AY5" s="1008"/>
      <c r="AZ5" s="207"/>
      <c r="BA5" s="207"/>
      <c r="BB5" s="207"/>
      <c r="BC5" s="207"/>
      <c r="BD5" s="207"/>
      <c r="BE5" s="208"/>
      <c r="BF5" s="208"/>
      <c r="BG5" s="208"/>
      <c r="BH5" s="208"/>
      <c r="BI5" s="208"/>
      <c r="BJ5" s="208"/>
      <c r="BK5" s="208"/>
      <c r="BL5" s="208"/>
      <c r="BM5" s="208"/>
      <c r="BN5" s="208"/>
      <c r="BO5" s="208"/>
      <c r="BP5" s="208"/>
      <c r="BQ5" s="986" t="s">
        <v>355</v>
      </c>
      <c r="BR5" s="987"/>
      <c r="BS5" s="987"/>
      <c r="BT5" s="987"/>
      <c r="BU5" s="987"/>
      <c r="BV5" s="987"/>
      <c r="BW5" s="987"/>
      <c r="BX5" s="987"/>
      <c r="BY5" s="987"/>
      <c r="BZ5" s="987"/>
      <c r="CA5" s="987"/>
      <c r="CB5" s="987"/>
      <c r="CC5" s="987"/>
      <c r="CD5" s="987"/>
      <c r="CE5" s="987"/>
      <c r="CF5" s="987"/>
      <c r="CG5" s="988"/>
      <c r="CH5" s="992" t="s">
        <v>356</v>
      </c>
      <c r="CI5" s="993"/>
      <c r="CJ5" s="993"/>
      <c r="CK5" s="993"/>
      <c r="CL5" s="994"/>
      <c r="CM5" s="992" t="s">
        <v>357</v>
      </c>
      <c r="CN5" s="993"/>
      <c r="CO5" s="993"/>
      <c r="CP5" s="993"/>
      <c r="CQ5" s="994"/>
      <c r="CR5" s="992" t="s">
        <v>358</v>
      </c>
      <c r="CS5" s="993"/>
      <c r="CT5" s="993"/>
      <c r="CU5" s="993"/>
      <c r="CV5" s="994"/>
      <c r="CW5" s="992" t="s">
        <v>359</v>
      </c>
      <c r="CX5" s="993"/>
      <c r="CY5" s="993"/>
      <c r="CZ5" s="993"/>
      <c r="DA5" s="994"/>
      <c r="DB5" s="992" t="s">
        <v>360</v>
      </c>
      <c r="DC5" s="993"/>
      <c r="DD5" s="993"/>
      <c r="DE5" s="993"/>
      <c r="DF5" s="994"/>
      <c r="DG5" s="1089" t="s">
        <v>361</v>
      </c>
      <c r="DH5" s="1090"/>
      <c r="DI5" s="1090"/>
      <c r="DJ5" s="1090"/>
      <c r="DK5" s="1091"/>
      <c r="DL5" s="1089" t="s">
        <v>362</v>
      </c>
      <c r="DM5" s="1090"/>
      <c r="DN5" s="1090"/>
      <c r="DO5" s="1090"/>
      <c r="DP5" s="1091"/>
      <c r="DQ5" s="992" t="s">
        <v>363</v>
      </c>
      <c r="DR5" s="993"/>
      <c r="DS5" s="993"/>
      <c r="DT5" s="993"/>
      <c r="DU5" s="994"/>
      <c r="DV5" s="992" t="s">
        <v>354</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5"/>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2"/>
      <c r="DH6" s="1093"/>
      <c r="DI6" s="1093"/>
      <c r="DJ6" s="1093"/>
      <c r="DK6" s="1094"/>
      <c r="DL6" s="1092"/>
      <c r="DM6" s="1093"/>
      <c r="DN6" s="1093"/>
      <c r="DO6" s="1093"/>
      <c r="DP6" s="1094"/>
      <c r="DQ6" s="995"/>
      <c r="DR6" s="996"/>
      <c r="DS6" s="996"/>
      <c r="DT6" s="996"/>
      <c r="DU6" s="997"/>
      <c r="DV6" s="995"/>
      <c r="DW6" s="996"/>
      <c r="DX6" s="996"/>
      <c r="DY6" s="996"/>
      <c r="DZ6" s="1009"/>
      <c r="EA6" s="205"/>
    </row>
    <row r="7" spans="1:131" s="206" customFormat="1" ht="26.25" customHeight="1" thickTop="1">
      <c r="A7" s="209">
        <v>1</v>
      </c>
      <c r="B7" s="1041" t="s">
        <v>364</v>
      </c>
      <c r="C7" s="1042"/>
      <c r="D7" s="1042"/>
      <c r="E7" s="1042"/>
      <c r="F7" s="1042"/>
      <c r="G7" s="1042"/>
      <c r="H7" s="1042"/>
      <c r="I7" s="1042"/>
      <c r="J7" s="1042"/>
      <c r="K7" s="1042"/>
      <c r="L7" s="1042"/>
      <c r="M7" s="1042"/>
      <c r="N7" s="1042"/>
      <c r="O7" s="1042"/>
      <c r="P7" s="1043"/>
      <c r="Q7" s="1095">
        <v>17738</v>
      </c>
      <c r="R7" s="1096"/>
      <c r="S7" s="1096"/>
      <c r="T7" s="1096"/>
      <c r="U7" s="1096"/>
      <c r="V7" s="1096">
        <v>16729</v>
      </c>
      <c r="W7" s="1096"/>
      <c r="X7" s="1096"/>
      <c r="Y7" s="1096"/>
      <c r="Z7" s="1096"/>
      <c r="AA7" s="1096">
        <v>1009</v>
      </c>
      <c r="AB7" s="1096"/>
      <c r="AC7" s="1096"/>
      <c r="AD7" s="1096"/>
      <c r="AE7" s="1097"/>
      <c r="AF7" s="1098">
        <v>940</v>
      </c>
      <c r="AG7" s="1099"/>
      <c r="AH7" s="1099"/>
      <c r="AI7" s="1099"/>
      <c r="AJ7" s="1100"/>
      <c r="AK7" s="1082">
        <v>22</v>
      </c>
      <c r="AL7" s="1083"/>
      <c r="AM7" s="1083"/>
      <c r="AN7" s="1083"/>
      <c r="AO7" s="1083"/>
      <c r="AP7" s="1083">
        <v>24529</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550</v>
      </c>
      <c r="BT7" s="1087"/>
      <c r="BU7" s="1087"/>
      <c r="BV7" s="1087"/>
      <c r="BW7" s="1087"/>
      <c r="BX7" s="1087"/>
      <c r="BY7" s="1087"/>
      <c r="BZ7" s="1087"/>
      <c r="CA7" s="1087"/>
      <c r="CB7" s="1087"/>
      <c r="CC7" s="1087"/>
      <c r="CD7" s="1087"/>
      <c r="CE7" s="1087"/>
      <c r="CF7" s="1087"/>
      <c r="CG7" s="1088"/>
      <c r="CH7" s="1079">
        <v>-1</v>
      </c>
      <c r="CI7" s="1080"/>
      <c r="CJ7" s="1080"/>
      <c r="CK7" s="1080"/>
      <c r="CL7" s="1081"/>
      <c r="CM7" s="1079">
        <v>54</v>
      </c>
      <c r="CN7" s="1080"/>
      <c r="CO7" s="1080"/>
      <c r="CP7" s="1080"/>
      <c r="CQ7" s="1081"/>
      <c r="CR7" s="1079">
        <v>50</v>
      </c>
      <c r="CS7" s="1080"/>
      <c r="CT7" s="1080"/>
      <c r="CU7" s="1080"/>
      <c r="CV7" s="1081"/>
      <c r="CW7" s="1079">
        <v>2</v>
      </c>
      <c r="CX7" s="1080"/>
      <c r="CY7" s="1080"/>
      <c r="CZ7" s="1080"/>
      <c r="DA7" s="1081"/>
      <c r="DB7" s="1079" t="s">
        <v>538</v>
      </c>
      <c r="DC7" s="1080"/>
      <c r="DD7" s="1080"/>
      <c r="DE7" s="1080"/>
      <c r="DF7" s="1081"/>
      <c r="DG7" s="1079" t="s">
        <v>538</v>
      </c>
      <c r="DH7" s="1080"/>
      <c r="DI7" s="1080"/>
      <c r="DJ7" s="1080"/>
      <c r="DK7" s="1081"/>
      <c r="DL7" s="1079" t="s">
        <v>538</v>
      </c>
      <c r="DM7" s="1080"/>
      <c r="DN7" s="1080"/>
      <c r="DO7" s="1080"/>
      <c r="DP7" s="1081"/>
      <c r="DQ7" s="1079" t="s">
        <v>538</v>
      </c>
      <c r="DR7" s="1080"/>
      <c r="DS7" s="1080"/>
      <c r="DT7" s="1080"/>
      <c r="DU7" s="1081"/>
      <c r="DV7" s="1106"/>
      <c r="DW7" s="1107"/>
      <c r="DX7" s="1107"/>
      <c r="DY7" s="1107"/>
      <c r="DZ7" s="1108"/>
      <c r="EA7" s="205"/>
    </row>
    <row r="8" spans="1:131" s="206" customFormat="1" ht="26.25" customHeight="1">
      <c r="A8" s="212">
        <v>2</v>
      </c>
      <c r="B8" s="1022" t="s">
        <v>365</v>
      </c>
      <c r="C8" s="1023"/>
      <c r="D8" s="1023"/>
      <c r="E8" s="1023"/>
      <c r="F8" s="1023"/>
      <c r="G8" s="1023"/>
      <c r="H8" s="1023"/>
      <c r="I8" s="1023"/>
      <c r="J8" s="1023"/>
      <c r="K8" s="1023"/>
      <c r="L8" s="1023"/>
      <c r="M8" s="1023"/>
      <c r="N8" s="1023"/>
      <c r="O8" s="1023"/>
      <c r="P8" s="1024"/>
      <c r="Q8" s="1034">
        <v>26</v>
      </c>
      <c r="R8" s="1035"/>
      <c r="S8" s="1035"/>
      <c r="T8" s="1035"/>
      <c r="U8" s="1035"/>
      <c r="V8" s="1035">
        <v>16</v>
      </c>
      <c r="W8" s="1035"/>
      <c r="X8" s="1035"/>
      <c r="Y8" s="1035"/>
      <c r="Z8" s="1035"/>
      <c r="AA8" s="1035">
        <v>9</v>
      </c>
      <c r="AB8" s="1035"/>
      <c r="AC8" s="1035"/>
      <c r="AD8" s="1035"/>
      <c r="AE8" s="1036"/>
      <c r="AF8" s="1028">
        <v>9</v>
      </c>
      <c r="AG8" s="1029"/>
      <c r="AH8" s="1029"/>
      <c r="AI8" s="1029"/>
      <c r="AJ8" s="1030"/>
      <c r="AK8" s="1077" t="s">
        <v>538</v>
      </c>
      <c r="AL8" s="1078"/>
      <c r="AM8" s="1078"/>
      <c r="AN8" s="1078"/>
      <c r="AO8" s="1078"/>
      <c r="AP8" s="1078">
        <v>34</v>
      </c>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551</v>
      </c>
      <c r="BT8" s="1006"/>
      <c r="BU8" s="1006"/>
      <c r="BV8" s="1006"/>
      <c r="BW8" s="1006"/>
      <c r="BX8" s="1006"/>
      <c r="BY8" s="1006"/>
      <c r="BZ8" s="1006"/>
      <c r="CA8" s="1006"/>
      <c r="CB8" s="1006"/>
      <c r="CC8" s="1006"/>
      <c r="CD8" s="1006"/>
      <c r="CE8" s="1006"/>
      <c r="CF8" s="1006"/>
      <c r="CG8" s="1007"/>
      <c r="CH8" s="980" t="s">
        <v>537</v>
      </c>
      <c r="CI8" s="981"/>
      <c r="CJ8" s="981"/>
      <c r="CK8" s="981"/>
      <c r="CL8" s="982"/>
      <c r="CM8" s="980">
        <v>31</v>
      </c>
      <c r="CN8" s="981"/>
      <c r="CO8" s="981"/>
      <c r="CP8" s="981"/>
      <c r="CQ8" s="982"/>
      <c r="CR8" s="980">
        <v>27</v>
      </c>
      <c r="CS8" s="981"/>
      <c r="CT8" s="981"/>
      <c r="CU8" s="981"/>
      <c r="CV8" s="982"/>
      <c r="CW8" s="980" t="s">
        <v>537</v>
      </c>
      <c r="CX8" s="981"/>
      <c r="CY8" s="981"/>
      <c r="CZ8" s="981"/>
      <c r="DA8" s="982"/>
      <c r="DB8" s="980" t="s">
        <v>538</v>
      </c>
      <c r="DC8" s="981"/>
      <c r="DD8" s="981"/>
      <c r="DE8" s="981"/>
      <c r="DF8" s="982"/>
      <c r="DG8" s="980" t="s">
        <v>538</v>
      </c>
      <c r="DH8" s="981"/>
      <c r="DI8" s="981"/>
      <c r="DJ8" s="981"/>
      <c r="DK8" s="982"/>
      <c r="DL8" s="980" t="s">
        <v>538</v>
      </c>
      <c r="DM8" s="981"/>
      <c r="DN8" s="981"/>
      <c r="DO8" s="981"/>
      <c r="DP8" s="982"/>
      <c r="DQ8" s="980" t="s">
        <v>538</v>
      </c>
      <c r="DR8" s="981"/>
      <c r="DS8" s="981"/>
      <c r="DT8" s="981"/>
      <c r="DU8" s="982"/>
      <c r="DV8" s="983"/>
      <c r="DW8" s="984"/>
      <c r="DX8" s="984"/>
      <c r="DY8" s="984"/>
      <c r="DZ8" s="985"/>
      <c r="EA8" s="205"/>
    </row>
    <row r="9" spans="1:131" s="206" customFormat="1" ht="26.25" customHeight="1">
      <c r="A9" s="212">
        <v>3</v>
      </c>
      <c r="B9" s="1022" t="s">
        <v>366</v>
      </c>
      <c r="C9" s="1023"/>
      <c r="D9" s="1023"/>
      <c r="E9" s="1023"/>
      <c r="F9" s="1023"/>
      <c r="G9" s="1023"/>
      <c r="H9" s="1023"/>
      <c r="I9" s="1023"/>
      <c r="J9" s="1023"/>
      <c r="K9" s="1023"/>
      <c r="L9" s="1023"/>
      <c r="M9" s="1023"/>
      <c r="N9" s="1023"/>
      <c r="O9" s="1023"/>
      <c r="P9" s="1024"/>
      <c r="Q9" s="1034">
        <v>20</v>
      </c>
      <c r="R9" s="1035"/>
      <c r="S9" s="1035"/>
      <c r="T9" s="1035"/>
      <c r="U9" s="1035"/>
      <c r="V9" s="1035">
        <v>0</v>
      </c>
      <c r="W9" s="1035"/>
      <c r="X9" s="1035"/>
      <c r="Y9" s="1035"/>
      <c r="Z9" s="1035"/>
      <c r="AA9" s="1035">
        <v>20</v>
      </c>
      <c r="AB9" s="1035"/>
      <c r="AC9" s="1035"/>
      <c r="AD9" s="1035"/>
      <c r="AE9" s="1036"/>
      <c r="AF9" s="1028">
        <v>20</v>
      </c>
      <c r="AG9" s="1029"/>
      <c r="AH9" s="1029"/>
      <c r="AI9" s="1029"/>
      <c r="AJ9" s="1030"/>
      <c r="AK9" s="1077" t="s">
        <v>538</v>
      </c>
      <c r="AL9" s="1078"/>
      <c r="AM9" s="1078"/>
      <c r="AN9" s="1078"/>
      <c r="AO9" s="1078"/>
      <c r="AP9" s="1078" t="s">
        <v>537</v>
      </c>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t="s">
        <v>552</v>
      </c>
      <c r="BT9" s="1006"/>
      <c r="BU9" s="1006"/>
      <c r="BV9" s="1006"/>
      <c r="BW9" s="1006"/>
      <c r="BX9" s="1006"/>
      <c r="BY9" s="1006"/>
      <c r="BZ9" s="1006"/>
      <c r="CA9" s="1006"/>
      <c r="CB9" s="1006"/>
      <c r="CC9" s="1006"/>
      <c r="CD9" s="1006"/>
      <c r="CE9" s="1006"/>
      <c r="CF9" s="1006"/>
      <c r="CG9" s="1007"/>
      <c r="CH9" s="980">
        <v>0</v>
      </c>
      <c r="CI9" s="981"/>
      <c r="CJ9" s="981"/>
      <c r="CK9" s="981"/>
      <c r="CL9" s="982"/>
      <c r="CM9" s="980">
        <v>62</v>
      </c>
      <c r="CN9" s="981"/>
      <c r="CO9" s="981"/>
      <c r="CP9" s="981"/>
      <c r="CQ9" s="982"/>
      <c r="CR9" s="980">
        <v>21</v>
      </c>
      <c r="CS9" s="981"/>
      <c r="CT9" s="981"/>
      <c r="CU9" s="981"/>
      <c r="CV9" s="982"/>
      <c r="CW9" s="980" t="s">
        <v>537</v>
      </c>
      <c r="CX9" s="981"/>
      <c r="CY9" s="981"/>
      <c r="CZ9" s="981"/>
      <c r="DA9" s="982"/>
      <c r="DB9" s="980" t="s">
        <v>537</v>
      </c>
      <c r="DC9" s="981"/>
      <c r="DD9" s="981"/>
      <c r="DE9" s="981"/>
      <c r="DF9" s="982"/>
      <c r="DG9" s="980" t="s">
        <v>537</v>
      </c>
      <c r="DH9" s="981"/>
      <c r="DI9" s="981"/>
      <c r="DJ9" s="981"/>
      <c r="DK9" s="982"/>
      <c r="DL9" s="980" t="s">
        <v>537</v>
      </c>
      <c r="DM9" s="981"/>
      <c r="DN9" s="981"/>
      <c r="DO9" s="981"/>
      <c r="DP9" s="982"/>
      <c r="DQ9" s="980" t="s">
        <v>537</v>
      </c>
      <c r="DR9" s="981"/>
      <c r="DS9" s="981"/>
      <c r="DT9" s="981"/>
      <c r="DU9" s="982"/>
      <c r="DV9" s="983"/>
      <c r="DW9" s="984"/>
      <c r="DX9" s="984"/>
      <c r="DY9" s="984"/>
      <c r="DZ9" s="985"/>
      <c r="EA9" s="205"/>
    </row>
    <row r="10" spans="1:131" s="206" customFormat="1" ht="26.25" customHeight="1">
      <c r="A10" s="212">
        <v>4</v>
      </c>
      <c r="B10" s="1022" t="s">
        <v>367</v>
      </c>
      <c r="C10" s="1023"/>
      <c r="D10" s="1023"/>
      <c r="E10" s="1023"/>
      <c r="F10" s="1023"/>
      <c r="G10" s="1023"/>
      <c r="H10" s="1023"/>
      <c r="I10" s="1023"/>
      <c r="J10" s="1023"/>
      <c r="K10" s="1023"/>
      <c r="L10" s="1023"/>
      <c r="M10" s="1023"/>
      <c r="N10" s="1023"/>
      <c r="O10" s="1023"/>
      <c r="P10" s="1024"/>
      <c r="Q10" s="1034">
        <v>32</v>
      </c>
      <c r="R10" s="1035"/>
      <c r="S10" s="1035"/>
      <c r="T10" s="1035"/>
      <c r="U10" s="1035"/>
      <c r="V10" s="1035">
        <v>30</v>
      </c>
      <c r="W10" s="1035"/>
      <c r="X10" s="1035"/>
      <c r="Y10" s="1035"/>
      <c r="Z10" s="1035"/>
      <c r="AA10" s="1035">
        <v>2</v>
      </c>
      <c r="AB10" s="1035"/>
      <c r="AC10" s="1035"/>
      <c r="AD10" s="1035"/>
      <c r="AE10" s="1036"/>
      <c r="AF10" s="1028">
        <v>2</v>
      </c>
      <c r="AG10" s="1029"/>
      <c r="AH10" s="1029"/>
      <c r="AI10" s="1029"/>
      <c r="AJ10" s="1030"/>
      <c r="AK10" s="1077" t="s">
        <v>538</v>
      </c>
      <c r="AL10" s="1078"/>
      <c r="AM10" s="1078"/>
      <c r="AN10" s="1078"/>
      <c r="AO10" s="1078"/>
      <c r="AP10" s="1078" t="s">
        <v>537</v>
      </c>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t="s">
        <v>553</v>
      </c>
      <c r="BT10" s="1006"/>
      <c r="BU10" s="1006"/>
      <c r="BV10" s="1006"/>
      <c r="BW10" s="1006"/>
      <c r="BX10" s="1006"/>
      <c r="BY10" s="1006"/>
      <c r="BZ10" s="1006"/>
      <c r="CA10" s="1006"/>
      <c r="CB10" s="1006"/>
      <c r="CC10" s="1006"/>
      <c r="CD10" s="1006"/>
      <c r="CE10" s="1006"/>
      <c r="CF10" s="1006"/>
      <c r="CG10" s="1007"/>
      <c r="CH10" s="980">
        <v>215</v>
      </c>
      <c r="CI10" s="981"/>
      <c r="CJ10" s="981"/>
      <c r="CK10" s="981"/>
      <c r="CL10" s="982"/>
      <c r="CM10" s="980">
        <v>717</v>
      </c>
      <c r="CN10" s="981"/>
      <c r="CO10" s="981"/>
      <c r="CP10" s="981"/>
      <c r="CQ10" s="982"/>
      <c r="CR10" s="980">
        <v>5</v>
      </c>
      <c r="CS10" s="981"/>
      <c r="CT10" s="981"/>
      <c r="CU10" s="981"/>
      <c r="CV10" s="982"/>
      <c r="CW10" s="980" t="s">
        <v>537</v>
      </c>
      <c r="CX10" s="981"/>
      <c r="CY10" s="981"/>
      <c r="CZ10" s="981"/>
      <c r="DA10" s="982"/>
      <c r="DB10" s="980" t="s">
        <v>538</v>
      </c>
      <c r="DC10" s="981"/>
      <c r="DD10" s="981"/>
      <c r="DE10" s="981"/>
      <c r="DF10" s="982"/>
      <c r="DG10" s="980" t="s">
        <v>538</v>
      </c>
      <c r="DH10" s="981"/>
      <c r="DI10" s="981"/>
      <c r="DJ10" s="981"/>
      <c r="DK10" s="982"/>
      <c r="DL10" s="980" t="s">
        <v>538</v>
      </c>
      <c r="DM10" s="981"/>
      <c r="DN10" s="981"/>
      <c r="DO10" s="981"/>
      <c r="DP10" s="982"/>
      <c r="DQ10" s="980" t="s">
        <v>538</v>
      </c>
      <c r="DR10" s="981"/>
      <c r="DS10" s="981"/>
      <c r="DT10" s="981"/>
      <c r="DU10" s="982"/>
      <c r="DV10" s="983"/>
      <c r="DW10" s="984"/>
      <c r="DX10" s="984"/>
      <c r="DY10" s="984"/>
      <c r="DZ10" s="985"/>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4"/>
      <c r="R11" s="1035"/>
      <c r="S11" s="1035"/>
      <c r="T11" s="1035"/>
      <c r="U11" s="1035"/>
      <c r="V11" s="1035"/>
      <c r="W11" s="1035"/>
      <c r="X11" s="1035"/>
      <c r="Y11" s="1035"/>
      <c r="Z11" s="1035"/>
      <c r="AA11" s="1035"/>
      <c r="AB11" s="1035"/>
      <c r="AC11" s="1035"/>
      <c r="AD11" s="1035"/>
      <c r="AE11" s="1036"/>
      <c r="AF11" s="1028"/>
      <c r="AG11" s="1029"/>
      <c r="AH11" s="1029"/>
      <c r="AI11" s="1029"/>
      <c r="AJ11" s="1030"/>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t="s">
        <v>554</v>
      </c>
      <c r="BT11" s="1006"/>
      <c r="BU11" s="1006"/>
      <c r="BV11" s="1006"/>
      <c r="BW11" s="1006"/>
      <c r="BX11" s="1006"/>
      <c r="BY11" s="1006"/>
      <c r="BZ11" s="1006"/>
      <c r="CA11" s="1006"/>
      <c r="CB11" s="1006"/>
      <c r="CC11" s="1006"/>
      <c r="CD11" s="1006"/>
      <c r="CE11" s="1006"/>
      <c r="CF11" s="1006"/>
      <c r="CG11" s="1007"/>
      <c r="CH11" s="980">
        <v>-2</v>
      </c>
      <c r="CI11" s="981"/>
      <c r="CJ11" s="981"/>
      <c r="CK11" s="981"/>
      <c r="CL11" s="982"/>
      <c r="CM11" s="980">
        <v>9</v>
      </c>
      <c r="CN11" s="981"/>
      <c r="CO11" s="981"/>
      <c r="CP11" s="981"/>
      <c r="CQ11" s="982"/>
      <c r="CR11" s="980">
        <v>43</v>
      </c>
      <c r="CS11" s="981"/>
      <c r="CT11" s="981"/>
      <c r="CU11" s="981"/>
      <c r="CV11" s="982"/>
      <c r="CW11" s="980" t="s">
        <v>537</v>
      </c>
      <c r="CX11" s="981"/>
      <c r="CY11" s="981"/>
      <c r="CZ11" s="981"/>
      <c r="DA11" s="982"/>
      <c r="DB11" s="980" t="s">
        <v>538</v>
      </c>
      <c r="DC11" s="981"/>
      <c r="DD11" s="981"/>
      <c r="DE11" s="981"/>
      <c r="DF11" s="982"/>
      <c r="DG11" s="980" t="s">
        <v>538</v>
      </c>
      <c r="DH11" s="981"/>
      <c r="DI11" s="981"/>
      <c r="DJ11" s="981"/>
      <c r="DK11" s="982"/>
      <c r="DL11" s="980" t="s">
        <v>538</v>
      </c>
      <c r="DM11" s="981"/>
      <c r="DN11" s="981"/>
      <c r="DO11" s="981"/>
      <c r="DP11" s="982"/>
      <c r="DQ11" s="980" t="s">
        <v>538</v>
      </c>
      <c r="DR11" s="981"/>
      <c r="DS11" s="981"/>
      <c r="DT11" s="981"/>
      <c r="DU11" s="982"/>
      <c r="DV11" s="983"/>
      <c r="DW11" s="984"/>
      <c r="DX11" s="984"/>
      <c r="DY11" s="984"/>
      <c r="DZ11" s="985"/>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4"/>
      <c r="R12" s="1035"/>
      <c r="S12" s="1035"/>
      <c r="T12" s="1035"/>
      <c r="U12" s="1035"/>
      <c r="V12" s="1035"/>
      <c r="W12" s="1035"/>
      <c r="X12" s="1035"/>
      <c r="Y12" s="1035"/>
      <c r="Z12" s="1035"/>
      <c r="AA12" s="1035"/>
      <c r="AB12" s="1035"/>
      <c r="AC12" s="1035"/>
      <c r="AD12" s="1035"/>
      <c r="AE12" s="1036"/>
      <c r="AF12" s="1028"/>
      <c r="AG12" s="1029"/>
      <c r="AH12" s="1029"/>
      <c r="AI12" s="1029"/>
      <c r="AJ12" s="1030"/>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t="s">
        <v>555</v>
      </c>
      <c r="BT12" s="1006"/>
      <c r="BU12" s="1006"/>
      <c r="BV12" s="1006"/>
      <c r="BW12" s="1006"/>
      <c r="BX12" s="1006"/>
      <c r="BY12" s="1006"/>
      <c r="BZ12" s="1006"/>
      <c r="CA12" s="1006"/>
      <c r="CB12" s="1006"/>
      <c r="CC12" s="1006"/>
      <c r="CD12" s="1006"/>
      <c r="CE12" s="1006"/>
      <c r="CF12" s="1006"/>
      <c r="CG12" s="1007"/>
      <c r="CH12" s="980">
        <v>-3</v>
      </c>
      <c r="CI12" s="981"/>
      <c r="CJ12" s="981"/>
      <c r="CK12" s="981"/>
      <c r="CL12" s="982"/>
      <c r="CM12" s="980">
        <v>53</v>
      </c>
      <c r="CN12" s="981"/>
      <c r="CO12" s="981"/>
      <c r="CP12" s="981"/>
      <c r="CQ12" s="982"/>
      <c r="CR12" s="980">
        <v>50</v>
      </c>
      <c r="CS12" s="981"/>
      <c r="CT12" s="981"/>
      <c r="CU12" s="981"/>
      <c r="CV12" s="982"/>
      <c r="CW12" s="980">
        <v>3</v>
      </c>
      <c r="CX12" s="981"/>
      <c r="CY12" s="981"/>
      <c r="CZ12" s="981"/>
      <c r="DA12" s="982"/>
      <c r="DB12" s="980" t="s">
        <v>538</v>
      </c>
      <c r="DC12" s="981"/>
      <c r="DD12" s="981"/>
      <c r="DE12" s="981"/>
      <c r="DF12" s="982"/>
      <c r="DG12" s="980" t="s">
        <v>538</v>
      </c>
      <c r="DH12" s="981"/>
      <c r="DI12" s="981"/>
      <c r="DJ12" s="981"/>
      <c r="DK12" s="982"/>
      <c r="DL12" s="980" t="s">
        <v>538</v>
      </c>
      <c r="DM12" s="981"/>
      <c r="DN12" s="981"/>
      <c r="DO12" s="981"/>
      <c r="DP12" s="982"/>
      <c r="DQ12" s="980" t="s">
        <v>538</v>
      </c>
      <c r="DR12" s="981"/>
      <c r="DS12" s="981"/>
      <c r="DT12" s="981"/>
      <c r="DU12" s="982"/>
      <c r="DV12" s="983"/>
      <c r="DW12" s="984"/>
      <c r="DX12" s="984"/>
      <c r="DY12" s="984"/>
      <c r="DZ12" s="985"/>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4"/>
      <c r="R13" s="1035"/>
      <c r="S13" s="1035"/>
      <c r="T13" s="1035"/>
      <c r="U13" s="1035"/>
      <c r="V13" s="1035"/>
      <c r="W13" s="1035"/>
      <c r="X13" s="1035"/>
      <c r="Y13" s="1035"/>
      <c r="Z13" s="1035"/>
      <c r="AA13" s="1035"/>
      <c r="AB13" s="1035"/>
      <c r="AC13" s="1035"/>
      <c r="AD13" s="1035"/>
      <c r="AE13" s="1036"/>
      <c r="AF13" s="1028"/>
      <c r="AG13" s="1029"/>
      <c r="AH13" s="1029"/>
      <c r="AI13" s="1029"/>
      <c r="AJ13" s="1030"/>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4"/>
      <c r="R14" s="1035"/>
      <c r="S14" s="1035"/>
      <c r="T14" s="1035"/>
      <c r="U14" s="1035"/>
      <c r="V14" s="1035"/>
      <c r="W14" s="1035"/>
      <c r="X14" s="1035"/>
      <c r="Y14" s="1035"/>
      <c r="Z14" s="1035"/>
      <c r="AA14" s="1035"/>
      <c r="AB14" s="1035"/>
      <c r="AC14" s="1035"/>
      <c r="AD14" s="1035"/>
      <c r="AE14" s="1036"/>
      <c r="AF14" s="1028"/>
      <c r="AG14" s="1029"/>
      <c r="AH14" s="1029"/>
      <c r="AI14" s="1029"/>
      <c r="AJ14" s="1030"/>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4"/>
      <c r="R15" s="1035"/>
      <c r="S15" s="1035"/>
      <c r="T15" s="1035"/>
      <c r="U15" s="1035"/>
      <c r="V15" s="1035"/>
      <c r="W15" s="1035"/>
      <c r="X15" s="1035"/>
      <c r="Y15" s="1035"/>
      <c r="Z15" s="1035"/>
      <c r="AA15" s="1035"/>
      <c r="AB15" s="1035"/>
      <c r="AC15" s="1035"/>
      <c r="AD15" s="1035"/>
      <c r="AE15" s="1036"/>
      <c r="AF15" s="1028"/>
      <c r="AG15" s="1029"/>
      <c r="AH15" s="1029"/>
      <c r="AI15" s="1029"/>
      <c r="AJ15" s="1030"/>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4"/>
      <c r="R16" s="1035"/>
      <c r="S16" s="1035"/>
      <c r="T16" s="1035"/>
      <c r="U16" s="1035"/>
      <c r="V16" s="1035"/>
      <c r="W16" s="1035"/>
      <c r="X16" s="1035"/>
      <c r="Y16" s="1035"/>
      <c r="Z16" s="1035"/>
      <c r="AA16" s="1035"/>
      <c r="AB16" s="1035"/>
      <c r="AC16" s="1035"/>
      <c r="AD16" s="1035"/>
      <c r="AE16" s="1036"/>
      <c r="AF16" s="1028"/>
      <c r="AG16" s="1029"/>
      <c r="AH16" s="1029"/>
      <c r="AI16" s="1029"/>
      <c r="AJ16" s="1030"/>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4"/>
      <c r="R17" s="1035"/>
      <c r="S17" s="1035"/>
      <c r="T17" s="1035"/>
      <c r="U17" s="1035"/>
      <c r="V17" s="1035"/>
      <c r="W17" s="1035"/>
      <c r="X17" s="1035"/>
      <c r="Y17" s="1035"/>
      <c r="Z17" s="1035"/>
      <c r="AA17" s="1035"/>
      <c r="AB17" s="1035"/>
      <c r="AC17" s="1035"/>
      <c r="AD17" s="1035"/>
      <c r="AE17" s="1036"/>
      <c r="AF17" s="1028"/>
      <c r="AG17" s="1029"/>
      <c r="AH17" s="1029"/>
      <c r="AI17" s="1029"/>
      <c r="AJ17" s="1030"/>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4"/>
      <c r="R18" s="1035"/>
      <c r="S18" s="1035"/>
      <c r="T18" s="1035"/>
      <c r="U18" s="1035"/>
      <c r="V18" s="1035"/>
      <c r="W18" s="1035"/>
      <c r="X18" s="1035"/>
      <c r="Y18" s="1035"/>
      <c r="Z18" s="1035"/>
      <c r="AA18" s="1035"/>
      <c r="AB18" s="1035"/>
      <c r="AC18" s="1035"/>
      <c r="AD18" s="1035"/>
      <c r="AE18" s="1036"/>
      <c r="AF18" s="1028"/>
      <c r="AG18" s="1029"/>
      <c r="AH18" s="1029"/>
      <c r="AI18" s="1029"/>
      <c r="AJ18" s="1030"/>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4"/>
      <c r="R19" s="1035"/>
      <c r="S19" s="1035"/>
      <c r="T19" s="1035"/>
      <c r="U19" s="1035"/>
      <c r="V19" s="1035"/>
      <c r="W19" s="1035"/>
      <c r="X19" s="1035"/>
      <c r="Y19" s="1035"/>
      <c r="Z19" s="1035"/>
      <c r="AA19" s="1035"/>
      <c r="AB19" s="1035"/>
      <c r="AC19" s="1035"/>
      <c r="AD19" s="1035"/>
      <c r="AE19" s="1036"/>
      <c r="AF19" s="1028"/>
      <c r="AG19" s="1029"/>
      <c r="AH19" s="1029"/>
      <c r="AI19" s="1029"/>
      <c r="AJ19" s="1030"/>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4"/>
      <c r="R20" s="1035"/>
      <c r="S20" s="1035"/>
      <c r="T20" s="1035"/>
      <c r="U20" s="1035"/>
      <c r="V20" s="1035"/>
      <c r="W20" s="1035"/>
      <c r="X20" s="1035"/>
      <c r="Y20" s="1035"/>
      <c r="Z20" s="1035"/>
      <c r="AA20" s="1035"/>
      <c r="AB20" s="1035"/>
      <c r="AC20" s="1035"/>
      <c r="AD20" s="1035"/>
      <c r="AE20" s="1036"/>
      <c r="AF20" s="1028"/>
      <c r="AG20" s="1029"/>
      <c r="AH20" s="1029"/>
      <c r="AI20" s="1029"/>
      <c r="AJ20" s="1030"/>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4"/>
      <c r="R21" s="1035"/>
      <c r="S21" s="1035"/>
      <c r="T21" s="1035"/>
      <c r="U21" s="1035"/>
      <c r="V21" s="1035"/>
      <c r="W21" s="1035"/>
      <c r="X21" s="1035"/>
      <c r="Y21" s="1035"/>
      <c r="Z21" s="1035"/>
      <c r="AA21" s="1035"/>
      <c r="AB21" s="1035"/>
      <c r="AC21" s="1035"/>
      <c r="AD21" s="1035"/>
      <c r="AE21" s="1036"/>
      <c r="AF21" s="1028"/>
      <c r="AG21" s="1029"/>
      <c r="AH21" s="1029"/>
      <c r="AI21" s="1029"/>
      <c r="AJ21" s="1030"/>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2"/>
      <c r="R22" s="1073"/>
      <c r="S22" s="1073"/>
      <c r="T22" s="1073"/>
      <c r="U22" s="1073"/>
      <c r="V22" s="1073"/>
      <c r="W22" s="1073"/>
      <c r="X22" s="1073"/>
      <c r="Y22" s="1073"/>
      <c r="Z22" s="1073"/>
      <c r="AA22" s="1073"/>
      <c r="AB22" s="1073"/>
      <c r="AC22" s="1073"/>
      <c r="AD22" s="1073"/>
      <c r="AE22" s="1074"/>
      <c r="AF22" s="1028"/>
      <c r="AG22" s="1029"/>
      <c r="AH22" s="1029"/>
      <c r="AI22" s="1029"/>
      <c r="AJ22" s="1030"/>
      <c r="AK22" s="1068"/>
      <c r="AL22" s="1069"/>
      <c r="AM22" s="1069"/>
      <c r="AN22" s="1069"/>
      <c r="AO22" s="1069"/>
      <c r="AP22" s="1069"/>
      <c r="AQ22" s="1069"/>
      <c r="AR22" s="1069"/>
      <c r="AS22" s="1069"/>
      <c r="AT22" s="1069"/>
      <c r="AU22" s="1070"/>
      <c r="AV22" s="1070"/>
      <c r="AW22" s="1070"/>
      <c r="AX22" s="1070"/>
      <c r="AY22" s="1071"/>
      <c r="AZ22" s="1020" t="s">
        <v>368</v>
      </c>
      <c r="BA22" s="1020"/>
      <c r="BB22" s="1020"/>
      <c r="BC22" s="1020"/>
      <c r="BD22" s="1021"/>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59">
        <v>17816</v>
      </c>
      <c r="R23" s="1060"/>
      <c r="S23" s="1060"/>
      <c r="T23" s="1060"/>
      <c r="U23" s="1060"/>
      <c r="V23" s="1060">
        <v>16776</v>
      </c>
      <c r="W23" s="1060"/>
      <c r="X23" s="1060"/>
      <c r="Y23" s="1060"/>
      <c r="Z23" s="1060"/>
      <c r="AA23" s="1060">
        <v>1040</v>
      </c>
      <c r="AB23" s="1060"/>
      <c r="AC23" s="1060"/>
      <c r="AD23" s="1060"/>
      <c r="AE23" s="1061"/>
      <c r="AF23" s="1062">
        <v>971</v>
      </c>
      <c r="AG23" s="1060"/>
      <c r="AH23" s="1060"/>
      <c r="AI23" s="1060"/>
      <c r="AJ23" s="1063"/>
      <c r="AK23" s="1064"/>
      <c r="AL23" s="1065"/>
      <c r="AM23" s="1065"/>
      <c r="AN23" s="1065"/>
      <c r="AO23" s="1065"/>
      <c r="AP23" s="1060">
        <v>24563</v>
      </c>
      <c r="AQ23" s="1060"/>
      <c r="AR23" s="1060"/>
      <c r="AS23" s="1060"/>
      <c r="AT23" s="1060"/>
      <c r="AU23" s="1066"/>
      <c r="AV23" s="1066"/>
      <c r="AW23" s="1066"/>
      <c r="AX23" s="1066"/>
      <c r="AY23" s="1067"/>
      <c r="AZ23" s="1056" t="s">
        <v>111</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371</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372</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347</v>
      </c>
      <c r="B26" s="987"/>
      <c r="C26" s="987"/>
      <c r="D26" s="987"/>
      <c r="E26" s="987"/>
      <c r="F26" s="987"/>
      <c r="G26" s="987"/>
      <c r="H26" s="987"/>
      <c r="I26" s="987"/>
      <c r="J26" s="987"/>
      <c r="K26" s="987"/>
      <c r="L26" s="987"/>
      <c r="M26" s="987"/>
      <c r="N26" s="987"/>
      <c r="O26" s="987"/>
      <c r="P26" s="988"/>
      <c r="Q26" s="992" t="s">
        <v>373</v>
      </c>
      <c r="R26" s="993"/>
      <c r="S26" s="993"/>
      <c r="T26" s="993"/>
      <c r="U26" s="994"/>
      <c r="V26" s="992" t="s">
        <v>374</v>
      </c>
      <c r="W26" s="993"/>
      <c r="X26" s="993"/>
      <c r="Y26" s="993"/>
      <c r="Z26" s="994"/>
      <c r="AA26" s="992" t="s">
        <v>375</v>
      </c>
      <c r="AB26" s="993"/>
      <c r="AC26" s="993"/>
      <c r="AD26" s="993"/>
      <c r="AE26" s="993"/>
      <c r="AF26" s="1050" t="s">
        <v>376</v>
      </c>
      <c r="AG26" s="999"/>
      <c r="AH26" s="999"/>
      <c r="AI26" s="999"/>
      <c r="AJ26" s="1051"/>
      <c r="AK26" s="993" t="s">
        <v>377</v>
      </c>
      <c r="AL26" s="993"/>
      <c r="AM26" s="993"/>
      <c r="AN26" s="993"/>
      <c r="AO26" s="994"/>
      <c r="AP26" s="992" t="s">
        <v>378</v>
      </c>
      <c r="AQ26" s="993"/>
      <c r="AR26" s="993"/>
      <c r="AS26" s="993"/>
      <c r="AT26" s="994"/>
      <c r="AU26" s="992" t="s">
        <v>379</v>
      </c>
      <c r="AV26" s="993"/>
      <c r="AW26" s="993"/>
      <c r="AX26" s="993"/>
      <c r="AY26" s="994"/>
      <c r="AZ26" s="992" t="s">
        <v>380</v>
      </c>
      <c r="BA26" s="993"/>
      <c r="BB26" s="993"/>
      <c r="BC26" s="993"/>
      <c r="BD26" s="994"/>
      <c r="BE26" s="992" t="s">
        <v>354</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381</v>
      </c>
      <c r="C28" s="1042"/>
      <c r="D28" s="1042"/>
      <c r="E28" s="1042"/>
      <c r="F28" s="1042"/>
      <c r="G28" s="1042"/>
      <c r="H28" s="1042"/>
      <c r="I28" s="1042"/>
      <c r="J28" s="1042"/>
      <c r="K28" s="1042"/>
      <c r="L28" s="1042"/>
      <c r="M28" s="1042"/>
      <c r="N28" s="1042"/>
      <c r="O28" s="1042"/>
      <c r="P28" s="1043"/>
      <c r="Q28" s="1044">
        <v>4312</v>
      </c>
      <c r="R28" s="1045"/>
      <c r="S28" s="1045"/>
      <c r="T28" s="1045"/>
      <c r="U28" s="1045"/>
      <c r="V28" s="1045">
        <v>4303</v>
      </c>
      <c r="W28" s="1045"/>
      <c r="X28" s="1045"/>
      <c r="Y28" s="1045"/>
      <c r="Z28" s="1045"/>
      <c r="AA28" s="1045">
        <v>9</v>
      </c>
      <c r="AB28" s="1045"/>
      <c r="AC28" s="1045"/>
      <c r="AD28" s="1045"/>
      <c r="AE28" s="1046"/>
      <c r="AF28" s="1047">
        <v>9</v>
      </c>
      <c r="AG28" s="1045"/>
      <c r="AH28" s="1045"/>
      <c r="AI28" s="1045"/>
      <c r="AJ28" s="1048"/>
      <c r="AK28" s="1049">
        <v>419</v>
      </c>
      <c r="AL28" s="1037"/>
      <c r="AM28" s="1037"/>
      <c r="AN28" s="1037"/>
      <c r="AO28" s="1037"/>
      <c r="AP28" s="1037" t="s">
        <v>538</v>
      </c>
      <c r="AQ28" s="1037"/>
      <c r="AR28" s="1037"/>
      <c r="AS28" s="1037"/>
      <c r="AT28" s="1037"/>
      <c r="AU28" s="1037" t="s">
        <v>537</v>
      </c>
      <c r="AV28" s="1037"/>
      <c r="AW28" s="1037"/>
      <c r="AX28" s="1037"/>
      <c r="AY28" s="1037"/>
      <c r="AZ28" s="1038" t="s">
        <v>537</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2" t="s">
        <v>382</v>
      </c>
      <c r="C29" s="1023"/>
      <c r="D29" s="1023"/>
      <c r="E29" s="1023"/>
      <c r="F29" s="1023"/>
      <c r="G29" s="1023"/>
      <c r="H29" s="1023"/>
      <c r="I29" s="1023"/>
      <c r="J29" s="1023"/>
      <c r="K29" s="1023"/>
      <c r="L29" s="1023"/>
      <c r="M29" s="1023"/>
      <c r="N29" s="1023"/>
      <c r="O29" s="1023"/>
      <c r="P29" s="1024"/>
      <c r="Q29" s="1034">
        <v>92</v>
      </c>
      <c r="R29" s="1035"/>
      <c r="S29" s="1035"/>
      <c r="T29" s="1035"/>
      <c r="U29" s="1035"/>
      <c r="V29" s="1035">
        <v>92</v>
      </c>
      <c r="W29" s="1035"/>
      <c r="X29" s="1035"/>
      <c r="Y29" s="1035"/>
      <c r="Z29" s="1035"/>
      <c r="AA29" s="1035">
        <v>0</v>
      </c>
      <c r="AB29" s="1035"/>
      <c r="AC29" s="1035"/>
      <c r="AD29" s="1035"/>
      <c r="AE29" s="1036"/>
      <c r="AF29" s="1028">
        <v>0</v>
      </c>
      <c r="AG29" s="1029"/>
      <c r="AH29" s="1029"/>
      <c r="AI29" s="1029"/>
      <c r="AJ29" s="1030"/>
      <c r="AK29" s="974">
        <v>7</v>
      </c>
      <c r="AL29" s="965"/>
      <c r="AM29" s="965"/>
      <c r="AN29" s="965"/>
      <c r="AO29" s="965"/>
      <c r="AP29" s="965" t="s">
        <v>537</v>
      </c>
      <c r="AQ29" s="965"/>
      <c r="AR29" s="965"/>
      <c r="AS29" s="965"/>
      <c r="AT29" s="965"/>
      <c r="AU29" s="965" t="s">
        <v>537</v>
      </c>
      <c r="AV29" s="965"/>
      <c r="AW29" s="965"/>
      <c r="AX29" s="965"/>
      <c r="AY29" s="965"/>
      <c r="AZ29" s="1033" t="s">
        <v>537</v>
      </c>
      <c r="BA29" s="1033"/>
      <c r="BB29" s="1033"/>
      <c r="BC29" s="1033"/>
      <c r="BD29" s="1033"/>
      <c r="BE29" s="1017"/>
      <c r="BF29" s="1017"/>
      <c r="BG29" s="1017"/>
      <c r="BH29" s="1017"/>
      <c r="BI29" s="1018"/>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2" t="s">
        <v>383</v>
      </c>
      <c r="C30" s="1023"/>
      <c r="D30" s="1023"/>
      <c r="E30" s="1023"/>
      <c r="F30" s="1023"/>
      <c r="G30" s="1023"/>
      <c r="H30" s="1023"/>
      <c r="I30" s="1023"/>
      <c r="J30" s="1023"/>
      <c r="K30" s="1023"/>
      <c r="L30" s="1023"/>
      <c r="M30" s="1023"/>
      <c r="N30" s="1023"/>
      <c r="O30" s="1023"/>
      <c r="P30" s="1024"/>
      <c r="Q30" s="1034">
        <v>3594</v>
      </c>
      <c r="R30" s="1035"/>
      <c r="S30" s="1035"/>
      <c r="T30" s="1035"/>
      <c r="U30" s="1035"/>
      <c r="V30" s="1035">
        <v>3587</v>
      </c>
      <c r="W30" s="1035"/>
      <c r="X30" s="1035"/>
      <c r="Y30" s="1035"/>
      <c r="Z30" s="1035"/>
      <c r="AA30" s="1035">
        <v>7</v>
      </c>
      <c r="AB30" s="1035"/>
      <c r="AC30" s="1035"/>
      <c r="AD30" s="1035"/>
      <c r="AE30" s="1036"/>
      <c r="AF30" s="1028">
        <v>7</v>
      </c>
      <c r="AG30" s="1029"/>
      <c r="AH30" s="1029"/>
      <c r="AI30" s="1029"/>
      <c r="AJ30" s="1030"/>
      <c r="AK30" s="974">
        <v>526</v>
      </c>
      <c r="AL30" s="965"/>
      <c r="AM30" s="965"/>
      <c r="AN30" s="965"/>
      <c r="AO30" s="965"/>
      <c r="AP30" s="965" t="s">
        <v>537</v>
      </c>
      <c r="AQ30" s="965"/>
      <c r="AR30" s="965"/>
      <c r="AS30" s="965"/>
      <c r="AT30" s="965"/>
      <c r="AU30" s="965" t="s">
        <v>537</v>
      </c>
      <c r="AV30" s="965"/>
      <c r="AW30" s="965"/>
      <c r="AX30" s="965"/>
      <c r="AY30" s="965"/>
      <c r="AZ30" s="1033" t="s">
        <v>537</v>
      </c>
      <c r="BA30" s="1033"/>
      <c r="BB30" s="1033"/>
      <c r="BC30" s="1033"/>
      <c r="BD30" s="1033"/>
      <c r="BE30" s="1017"/>
      <c r="BF30" s="1017"/>
      <c r="BG30" s="1017"/>
      <c r="BH30" s="1017"/>
      <c r="BI30" s="1018"/>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2" t="s">
        <v>384</v>
      </c>
      <c r="C31" s="1023"/>
      <c r="D31" s="1023"/>
      <c r="E31" s="1023"/>
      <c r="F31" s="1023"/>
      <c r="G31" s="1023"/>
      <c r="H31" s="1023"/>
      <c r="I31" s="1023"/>
      <c r="J31" s="1023"/>
      <c r="K31" s="1023"/>
      <c r="L31" s="1023"/>
      <c r="M31" s="1023"/>
      <c r="N31" s="1023"/>
      <c r="O31" s="1023"/>
      <c r="P31" s="1024"/>
      <c r="Q31" s="1034">
        <v>742</v>
      </c>
      <c r="R31" s="1035"/>
      <c r="S31" s="1035"/>
      <c r="T31" s="1035"/>
      <c r="U31" s="1035"/>
      <c r="V31" s="1035">
        <v>735</v>
      </c>
      <c r="W31" s="1035"/>
      <c r="X31" s="1035"/>
      <c r="Y31" s="1035"/>
      <c r="Z31" s="1035"/>
      <c r="AA31" s="1035">
        <v>7</v>
      </c>
      <c r="AB31" s="1035"/>
      <c r="AC31" s="1035"/>
      <c r="AD31" s="1035"/>
      <c r="AE31" s="1036"/>
      <c r="AF31" s="1028">
        <v>7</v>
      </c>
      <c r="AG31" s="1029"/>
      <c r="AH31" s="1029"/>
      <c r="AI31" s="1029"/>
      <c r="AJ31" s="1030"/>
      <c r="AK31" s="974">
        <v>469</v>
      </c>
      <c r="AL31" s="965"/>
      <c r="AM31" s="965"/>
      <c r="AN31" s="965"/>
      <c r="AO31" s="965"/>
      <c r="AP31" s="965" t="s">
        <v>537</v>
      </c>
      <c r="AQ31" s="965"/>
      <c r="AR31" s="965"/>
      <c r="AS31" s="965"/>
      <c r="AT31" s="965"/>
      <c r="AU31" s="965" t="s">
        <v>537</v>
      </c>
      <c r="AV31" s="965"/>
      <c r="AW31" s="965"/>
      <c r="AX31" s="965"/>
      <c r="AY31" s="965"/>
      <c r="AZ31" s="1033" t="s">
        <v>537</v>
      </c>
      <c r="BA31" s="1033"/>
      <c r="BB31" s="1033"/>
      <c r="BC31" s="1033"/>
      <c r="BD31" s="1033"/>
      <c r="BE31" s="1017"/>
      <c r="BF31" s="1017"/>
      <c r="BG31" s="1017"/>
      <c r="BH31" s="1017"/>
      <c r="BI31" s="1018"/>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2" t="s">
        <v>385</v>
      </c>
      <c r="C32" s="1023"/>
      <c r="D32" s="1023"/>
      <c r="E32" s="1023"/>
      <c r="F32" s="1023"/>
      <c r="G32" s="1023"/>
      <c r="H32" s="1023"/>
      <c r="I32" s="1023"/>
      <c r="J32" s="1023"/>
      <c r="K32" s="1023"/>
      <c r="L32" s="1023"/>
      <c r="M32" s="1023"/>
      <c r="N32" s="1023"/>
      <c r="O32" s="1023"/>
      <c r="P32" s="1024"/>
      <c r="Q32" s="1034">
        <v>24</v>
      </c>
      <c r="R32" s="1035"/>
      <c r="S32" s="1035"/>
      <c r="T32" s="1035"/>
      <c r="U32" s="1035"/>
      <c r="V32" s="1035">
        <v>24</v>
      </c>
      <c r="W32" s="1035"/>
      <c r="X32" s="1035"/>
      <c r="Y32" s="1035"/>
      <c r="Z32" s="1035"/>
      <c r="AA32" s="1035" t="s">
        <v>538</v>
      </c>
      <c r="AB32" s="1035"/>
      <c r="AC32" s="1035"/>
      <c r="AD32" s="1035"/>
      <c r="AE32" s="1036"/>
      <c r="AF32" s="1028" t="s">
        <v>111</v>
      </c>
      <c r="AG32" s="1029"/>
      <c r="AH32" s="1029"/>
      <c r="AI32" s="1029"/>
      <c r="AJ32" s="1030"/>
      <c r="AK32" s="974">
        <v>15</v>
      </c>
      <c r="AL32" s="965"/>
      <c r="AM32" s="965"/>
      <c r="AN32" s="965"/>
      <c r="AO32" s="965"/>
      <c r="AP32" s="965">
        <v>21</v>
      </c>
      <c r="AQ32" s="965"/>
      <c r="AR32" s="965"/>
      <c r="AS32" s="965"/>
      <c r="AT32" s="965"/>
      <c r="AU32" s="965">
        <v>14</v>
      </c>
      <c r="AV32" s="965"/>
      <c r="AW32" s="965"/>
      <c r="AX32" s="965"/>
      <c r="AY32" s="965"/>
      <c r="AZ32" s="1033" t="s">
        <v>537</v>
      </c>
      <c r="BA32" s="1033"/>
      <c r="BB32" s="1033"/>
      <c r="BC32" s="1033"/>
      <c r="BD32" s="1033"/>
      <c r="BE32" s="1017"/>
      <c r="BF32" s="1017"/>
      <c r="BG32" s="1017"/>
      <c r="BH32" s="1017"/>
      <c r="BI32" s="1018"/>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2" t="s">
        <v>386</v>
      </c>
      <c r="C33" s="1023"/>
      <c r="D33" s="1023"/>
      <c r="E33" s="1023"/>
      <c r="F33" s="1023"/>
      <c r="G33" s="1023"/>
      <c r="H33" s="1023"/>
      <c r="I33" s="1023"/>
      <c r="J33" s="1023"/>
      <c r="K33" s="1023"/>
      <c r="L33" s="1023"/>
      <c r="M33" s="1023"/>
      <c r="N33" s="1023"/>
      <c r="O33" s="1023"/>
      <c r="P33" s="1024"/>
      <c r="Q33" s="1034">
        <v>6516</v>
      </c>
      <c r="R33" s="1035"/>
      <c r="S33" s="1035"/>
      <c r="T33" s="1035"/>
      <c r="U33" s="1035"/>
      <c r="V33" s="1035">
        <v>6635</v>
      </c>
      <c r="W33" s="1035"/>
      <c r="X33" s="1035"/>
      <c r="Y33" s="1035"/>
      <c r="Z33" s="1035"/>
      <c r="AA33" s="1035">
        <v>-119</v>
      </c>
      <c r="AB33" s="1035"/>
      <c r="AC33" s="1035"/>
      <c r="AD33" s="1035"/>
      <c r="AE33" s="1036"/>
      <c r="AF33" s="1028">
        <v>2804</v>
      </c>
      <c r="AG33" s="1029"/>
      <c r="AH33" s="1029"/>
      <c r="AI33" s="1029"/>
      <c r="AJ33" s="1030"/>
      <c r="AK33" s="974">
        <v>696</v>
      </c>
      <c r="AL33" s="965"/>
      <c r="AM33" s="965"/>
      <c r="AN33" s="965"/>
      <c r="AO33" s="965"/>
      <c r="AP33" s="965">
        <v>8545</v>
      </c>
      <c r="AQ33" s="965"/>
      <c r="AR33" s="965"/>
      <c r="AS33" s="965"/>
      <c r="AT33" s="965"/>
      <c r="AU33" s="965">
        <v>5461</v>
      </c>
      <c r="AV33" s="965"/>
      <c r="AW33" s="965"/>
      <c r="AX33" s="965"/>
      <c r="AY33" s="965"/>
      <c r="AZ33" s="1033" t="s">
        <v>537</v>
      </c>
      <c r="BA33" s="1033"/>
      <c r="BB33" s="1033"/>
      <c r="BC33" s="1033"/>
      <c r="BD33" s="1033"/>
      <c r="BE33" s="1017" t="s">
        <v>387</v>
      </c>
      <c r="BF33" s="1017"/>
      <c r="BG33" s="1017"/>
      <c r="BH33" s="1017"/>
      <c r="BI33" s="1018"/>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2" t="s">
        <v>388</v>
      </c>
      <c r="C34" s="1023"/>
      <c r="D34" s="1023"/>
      <c r="E34" s="1023"/>
      <c r="F34" s="1023"/>
      <c r="G34" s="1023"/>
      <c r="H34" s="1023"/>
      <c r="I34" s="1023"/>
      <c r="J34" s="1023"/>
      <c r="K34" s="1023"/>
      <c r="L34" s="1023"/>
      <c r="M34" s="1023"/>
      <c r="N34" s="1023"/>
      <c r="O34" s="1023"/>
      <c r="P34" s="1024"/>
      <c r="Q34" s="1034">
        <v>576</v>
      </c>
      <c r="R34" s="1035"/>
      <c r="S34" s="1035"/>
      <c r="T34" s="1035"/>
      <c r="U34" s="1035"/>
      <c r="V34" s="1035">
        <v>550</v>
      </c>
      <c r="W34" s="1035"/>
      <c r="X34" s="1035"/>
      <c r="Y34" s="1035"/>
      <c r="Z34" s="1035"/>
      <c r="AA34" s="1035">
        <v>26</v>
      </c>
      <c r="AB34" s="1035"/>
      <c r="AC34" s="1035"/>
      <c r="AD34" s="1035"/>
      <c r="AE34" s="1036"/>
      <c r="AF34" s="1028">
        <v>503</v>
      </c>
      <c r="AG34" s="1029"/>
      <c r="AH34" s="1029"/>
      <c r="AI34" s="1029"/>
      <c r="AJ34" s="1030"/>
      <c r="AK34" s="974">
        <v>6</v>
      </c>
      <c r="AL34" s="965"/>
      <c r="AM34" s="965"/>
      <c r="AN34" s="965"/>
      <c r="AO34" s="965"/>
      <c r="AP34" s="965">
        <v>3427</v>
      </c>
      <c r="AQ34" s="965"/>
      <c r="AR34" s="965"/>
      <c r="AS34" s="965"/>
      <c r="AT34" s="965"/>
      <c r="AU34" s="965">
        <v>72</v>
      </c>
      <c r="AV34" s="965"/>
      <c r="AW34" s="965"/>
      <c r="AX34" s="965"/>
      <c r="AY34" s="965"/>
      <c r="AZ34" s="1033" t="s">
        <v>537</v>
      </c>
      <c r="BA34" s="1033"/>
      <c r="BB34" s="1033"/>
      <c r="BC34" s="1033"/>
      <c r="BD34" s="1033"/>
      <c r="BE34" s="1017" t="s">
        <v>387</v>
      </c>
      <c r="BF34" s="1017"/>
      <c r="BG34" s="1017"/>
      <c r="BH34" s="1017"/>
      <c r="BI34" s="1018"/>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2" t="s">
        <v>389</v>
      </c>
      <c r="C35" s="1023"/>
      <c r="D35" s="1023"/>
      <c r="E35" s="1023"/>
      <c r="F35" s="1023"/>
      <c r="G35" s="1023"/>
      <c r="H35" s="1023"/>
      <c r="I35" s="1023"/>
      <c r="J35" s="1023"/>
      <c r="K35" s="1023"/>
      <c r="L35" s="1023"/>
      <c r="M35" s="1023"/>
      <c r="N35" s="1023"/>
      <c r="O35" s="1023"/>
      <c r="P35" s="1024"/>
      <c r="Q35" s="1034">
        <v>123</v>
      </c>
      <c r="R35" s="1035"/>
      <c r="S35" s="1035"/>
      <c r="T35" s="1035"/>
      <c r="U35" s="1035"/>
      <c r="V35" s="1035">
        <v>123</v>
      </c>
      <c r="W35" s="1035"/>
      <c r="X35" s="1035"/>
      <c r="Y35" s="1035"/>
      <c r="Z35" s="1035"/>
      <c r="AA35" s="1035" t="s">
        <v>537</v>
      </c>
      <c r="AB35" s="1035"/>
      <c r="AC35" s="1035"/>
      <c r="AD35" s="1035"/>
      <c r="AE35" s="1036"/>
      <c r="AF35" s="1028" t="s">
        <v>111</v>
      </c>
      <c r="AG35" s="1029"/>
      <c r="AH35" s="1029"/>
      <c r="AI35" s="1029"/>
      <c r="AJ35" s="1030"/>
      <c r="AK35" s="974">
        <v>88</v>
      </c>
      <c r="AL35" s="965"/>
      <c r="AM35" s="965"/>
      <c r="AN35" s="965"/>
      <c r="AO35" s="965"/>
      <c r="AP35" s="965">
        <v>650</v>
      </c>
      <c r="AQ35" s="965"/>
      <c r="AR35" s="965"/>
      <c r="AS35" s="965"/>
      <c r="AT35" s="965"/>
      <c r="AU35" s="965">
        <v>575</v>
      </c>
      <c r="AV35" s="965"/>
      <c r="AW35" s="965"/>
      <c r="AX35" s="965"/>
      <c r="AY35" s="965"/>
      <c r="AZ35" s="1033" t="s">
        <v>537</v>
      </c>
      <c r="BA35" s="1033"/>
      <c r="BB35" s="1033"/>
      <c r="BC35" s="1033"/>
      <c r="BD35" s="1033"/>
      <c r="BE35" s="1017" t="s">
        <v>390</v>
      </c>
      <c r="BF35" s="1017"/>
      <c r="BG35" s="1017"/>
      <c r="BH35" s="1017"/>
      <c r="BI35" s="1018"/>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2" t="s">
        <v>391</v>
      </c>
      <c r="C36" s="1023"/>
      <c r="D36" s="1023"/>
      <c r="E36" s="1023"/>
      <c r="F36" s="1023"/>
      <c r="G36" s="1023"/>
      <c r="H36" s="1023"/>
      <c r="I36" s="1023"/>
      <c r="J36" s="1023"/>
      <c r="K36" s="1023"/>
      <c r="L36" s="1023"/>
      <c r="M36" s="1023"/>
      <c r="N36" s="1023"/>
      <c r="O36" s="1023"/>
      <c r="P36" s="1024"/>
      <c r="Q36" s="1034">
        <v>8</v>
      </c>
      <c r="R36" s="1035"/>
      <c r="S36" s="1035"/>
      <c r="T36" s="1035"/>
      <c r="U36" s="1035"/>
      <c r="V36" s="1035">
        <v>8</v>
      </c>
      <c r="W36" s="1035"/>
      <c r="X36" s="1035"/>
      <c r="Y36" s="1035"/>
      <c r="Z36" s="1035"/>
      <c r="AA36" s="1035" t="s">
        <v>537</v>
      </c>
      <c r="AB36" s="1035"/>
      <c r="AC36" s="1035"/>
      <c r="AD36" s="1035"/>
      <c r="AE36" s="1036"/>
      <c r="AF36" s="1028" t="s">
        <v>111</v>
      </c>
      <c r="AG36" s="1029"/>
      <c r="AH36" s="1029"/>
      <c r="AI36" s="1029"/>
      <c r="AJ36" s="1030"/>
      <c r="AK36" s="974">
        <v>5</v>
      </c>
      <c r="AL36" s="965"/>
      <c r="AM36" s="965"/>
      <c r="AN36" s="965"/>
      <c r="AO36" s="965"/>
      <c r="AP36" s="965" t="s">
        <v>537</v>
      </c>
      <c r="AQ36" s="965"/>
      <c r="AR36" s="965"/>
      <c r="AS36" s="965"/>
      <c r="AT36" s="965"/>
      <c r="AU36" s="965" t="s">
        <v>537</v>
      </c>
      <c r="AV36" s="965"/>
      <c r="AW36" s="965"/>
      <c r="AX36" s="965"/>
      <c r="AY36" s="965"/>
      <c r="AZ36" s="1033" t="s">
        <v>537</v>
      </c>
      <c r="BA36" s="1033"/>
      <c r="BB36" s="1033"/>
      <c r="BC36" s="1033"/>
      <c r="BD36" s="1033"/>
      <c r="BE36" s="1017" t="s">
        <v>390</v>
      </c>
      <c r="BF36" s="1017"/>
      <c r="BG36" s="1017"/>
      <c r="BH36" s="1017"/>
      <c r="BI36" s="1018"/>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2"/>
      <c r="C37" s="1023"/>
      <c r="D37" s="1023"/>
      <c r="E37" s="1023"/>
      <c r="F37" s="1023"/>
      <c r="G37" s="1023"/>
      <c r="H37" s="1023"/>
      <c r="I37" s="1023"/>
      <c r="J37" s="1023"/>
      <c r="K37" s="1023"/>
      <c r="L37" s="1023"/>
      <c r="M37" s="1023"/>
      <c r="N37" s="1023"/>
      <c r="O37" s="1023"/>
      <c r="P37" s="1024"/>
      <c r="Q37" s="1034"/>
      <c r="R37" s="1035"/>
      <c r="S37" s="1035"/>
      <c r="T37" s="1035"/>
      <c r="U37" s="1035"/>
      <c r="V37" s="1035"/>
      <c r="W37" s="1035"/>
      <c r="X37" s="1035"/>
      <c r="Y37" s="1035"/>
      <c r="Z37" s="1035"/>
      <c r="AA37" s="1035"/>
      <c r="AB37" s="1035"/>
      <c r="AC37" s="1035"/>
      <c r="AD37" s="1035"/>
      <c r="AE37" s="1036"/>
      <c r="AF37" s="1028"/>
      <c r="AG37" s="1029"/>
      <c r="AH37" s="1029"/>
      <c r="AI37" s="1029"/>
      <c r="AJ37" s="1030"/>
      <c r="AK37" s="974"/>
      <c r="AL37" s="965"/>
      <c r="AM37" s="965"/>
      <c r="AN37" s="965"/>
      <c r="AO37" s="965"/>
      <c r="AP37" s="965"/>
      <c r="AQ37" s="965"/>
      <c r="AR37" s="965"/>
      <c r="AS37" s="965"/>
      <c r="AT37" s="965"/>
      <c r="AU37" s="965"/>
      <c r="AV37" s="965"/>
      <c r="AW37" s="965"/>
      <c r="AX37" s="965"/>
      <c r="AY37" s="965"/>
      <c r="AZ37" s="1033"/>
      <c r="BA37" s="1033"/>
      <c r="BB37" s="1033"/>
      <c r="BC37" s="1033"/>
      <c r="BD37" s="1033"/>
      <c r="BE37" s="1017"/>
      <c r="BF37" s="1017"/>
      <c r="BG37" s="1017"/>
      <c r="BH37" s="1017"/>
      <c r="BI37" s="1018"/>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2"/>
      <c r="C38" s="1023"/>
      <c r="D38" s="1023"/>
      <c r="E38" s="1023"/>
      <c r="F38" s="1023"/>
      <c r="G38" s="1023"/>
      <c r="H38" s="1023"/>
      <c r="I38" s="1023"/>
      <c r="J38" s="1023"/>
      <c r="K38" s="1023"/>
      <c r="L38" s="1023"/>
      <c r="M38" s="1023"/>
      <c r="N38" s="1023"/>
      <c r="O38" s="1023"/>
      <c r="P38" s="1024"/>
      <c r="Q38" s="1034"/>
      <c r="R38" s="1035"/>
      <c r="S38" s="1035"/>
      <c r="T38" s="1035"/>
      <c r="U38" s="1035"/>
      <c r="V38" s="1035"/>
      <c r="W38" s="1035"/>
      <c r="X38" s="1035"/>
      <c r="Y38" s="1035"/>
      <c r="Z38" s="1035"/>
      <c r="AA38" s="1035"/>
      <c r="AB38" s="1035"/>
      <c r="AC38" s="1035"/>
      <c r="AD38" s="1035"/>
      <c r="AE38" s="1036"/>
      <c r="AF38" s="1028"/>
      <c r="AG38" s="1029"/>
      <c r="AH38" s="1029"/>
      <c r="AI38" s="1029"/>
      <c r="AJ38" s="1030"/>
      <c r="AK38" s="974"/>
      <c r="AL38" s="965"/>
      <c r="AM38" s="965"/>
      <c r="AN38" s="965"/>
      <c r="AO38" s="965"/>
      <c r="AP38" s="965"/>
      <c r="AQ38" s="965"/>
      <c r="AR38" s="965"/>
      <c r="AS38" s="965"/>
      <c r="AT38" s="965"/>
      <c r="AU38" s="965"/>
      <c r="AV38" s="965"/>
      <c r="AW38" s="965"/>
      <c r="AX38" s="965"/>
      <c r="AY38" s="965"/>
      <c r="AZ38" s="1033"/>
      <c r="BA38" s="1033"/>
      <c r="BB38" s="1033"/>
      <c r="BC38" s="1033"/>
      <c r="BD38" s="1033"/>
      <c r="BE38" s="1017"/>
      <c r="BF38" s="1017"/>
      <c r="BG38" s="1017"/>
      <c r="BH38" s="1017"/>
      <c r="BI38" s="1018"/>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4"/>
      <c r="R39" s="1035"/>
      <c r="S39" s="1035"/>
      <c r="T39" s="1035"/>
      <c r="U39" s="1035"/>
      <c r="V39" s="1035"/>
      <c r="W39" s="1035"/>
      <c r="X39" s="1035"/>
      <c r="Y39" s="1035"/>
      <c r="Z39" s="1035"/>
      <c r="AA39" s="1035"/>
      <c r="AB39" s="1035"/>
      <c r="AC39" s="1035"/>
      <c r="AD39" s="1035"/>
      <c r="AE39" s="1036"/>
      <c r="AF39" s="1028"/>
      <c r="AG39" s="1029"/>
      <c r="AH39" s="1029"/>
      <c r="AI39" s="1029"/>
      <c r="AJ39" s="1030"/>
      <c r="AK39" s="974"/>
      <c r="AL39" s="965"/>
      <c r="AM39" s="965"/>
      <c r="AN39" s="965"/>
      <c r="AO39" s="965"/>
      <c r="AP39" s="965"/>
      <c r="AQ39" s="965"/>
      <c r="AR39" s="965"/>
      <c r="AS39" s="965"/>
      <c r="AT39" s="965"/>
      <c r="AU39" s="965"/>
      <c r="AV39" s="965"/>
      <c r="AW39" s="965"/>
      <c r="AX39" s="965"/>
      <c r="AY39" s="965"/>
      <c r="AZ39" s="1033"/>
      <c r="BA39" s="1033"/>
      <c r="BB39" s="1033"/>
      <c r="BC39" s="1033"/>
      <c r="BD39" s="1033"/>
      <c r="BE39" s="1017"/>
      <c r="BF39" s="1017"/>
      <c r="BG39" s="1017"/>
      <c r="BH39" s="1017"/>
      <c r="BI39" s="1018"/>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4"/>
      <c r="R40" s="1035"/>
      <c r="S40" s="1035"/>
      <c r="T40" s="1035"/>
      <c r="U40" s="1035"/>
      <c r="V40" s="1035"/>
      <c r="W40" s="1035"/>
      <c r="X40" s="1035"/>
      <c r="Y40" s="1035"/>
      <c r="Z40" s="1035"/>
      <c r="AA40" s="1035"/>
      <c r="AB40" s="1035"/>
      <c r="AC40" s="1035"/>
      <c r="AD40" s="1035"/>
      <c r="AE40" s="1036"/>
      <c r="AF40" s="1028"/>
      <c r="AG40" s="1029"/>
      <c r="AH40" s="1029"/>
      <c r="AI40" s="1029"/>
      <c r="AJ40" s="1030"/>
      <c r="AK40" s="974"/>
      <c r="AL40" s="965"/>
      <c r="AM40" s="965"/>
      <c r="AN40" s="965"/>
      <c r="AO40" s="965"/>
      <c r="AP40" s="965"/>
      <c r="AQ40" s="965"/>
      <c r="AR40" s="965"/>
      <c r="AS40" s="965"/>
      <c r="AT40" s="965"/>
      <c r="AU40" s="965"/>
      <c r="AV40" s="965"/>
      <c r="AW40" s="965"/>
      <c r="AX40" s="965"/>
      <c r="AY40" s="965"/>
      <c r="AZ40" s="1033"/>
      <c r="BA40" s="1033"/>
      <c r="BB40" s="1033"/>
      <c r="BC40" s="1033"/>
      <c r="BD40" s="1033"/>
      <c r="BE40" s="1017"/>
      <c r="BF40" s="1017"/>
      <c r="BG40" s="1017"/>
      <c r="BH40" s="1017"/>
      <c r="BI40" s="1018"/>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4"/>
      <c r="R41" s="1035"/>
      <c r="S41" s="1035"/>
      <c r="T41" s="1035"/>
      <c r="U41" s="1035"/>
      <c r="V41" s="1035"/>
      <c r="W41" s="1035"/>
      <c r="X41" s="1035"/>
      <c r="Y41" s="1035"/>
      <c r="Z41" s="1035"/>
      <c r="AA41" s="1035"/>
      <c r="AB41" s="1035"/>
      <c r="AC41" s="1035"/>
      <c r="AD41" s="1035"/>
      <c r="AE41" s="1036"/>
      <c r="AF41" s="1028"/>
      <c r="AG41" s="1029"/>
      <c r="AH41" s="1029"/>
      <c r="AI41" s="1029"/>
      <c r="AJ41" s="1030"/>
      <c r="AK41" s="974"/>
      <c r="AL41" s="965"/>
      <c r="AM41" s="965"/>
      <c r="AN41" s="965"/>
      <c r="AO41" s="965"/>
      <c r="AP41" s="965"/>
      <c r="AQ41" s="965"/>
      <c r="AR41" s="965"/>
      <c r="AS41" s="965"/>
      <c r="AT41" s="965"/>
      <c r="AU41" s="965"/>
      <c r="AV41" s="965"/>
      <c r="AW41" s="965"/>
      <c r="AX41" s="965"/>
      <c r="AY41" s="965"/>
      <c r="AZ41" s="1033"/>
      <c r="BA41" s="1033"/>
      <c r="BB41" s="1033"/>
      <c r="BC41" s="1033"/>
      <c r="BD41" s="1033"/>
      <c r="BE41" s="1017"/>
      <c r="BF41" s="1017"/>
      <c r="BG41" s="1017"/>
      <c r="BH41" s="1017"/>
      <c r="BI41" s="1018"/>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4"/>
      <c r="R42" s="1035"/>
      <c r="S42" s="1035"/>
      <c r="T42" s="1035"/>
      <c r="U42" s="1035"/>
      <c r="V42" s="1035"/>
      <c r="W42" s="1035"/>
      <c r="X42" s="1035"/>
      <c r="Y42" s="1035"/>
      <c r="Z42" s="1035"/>
      <c r="AA42" s="1035"/>
      <c r="AB42" s="1035"/>
      <c r="AC42" s="1035"/>
      <c r="AD42" s="1035"/>
      <c r="AE42" s="1036"/>
      <c r="AF42" s="1028"/>
      <c r="AG42" s="1029"/>
      <c r="AH42" s="1029"/>
      <c r="AI42" s="1029"/>
      <c r="AJ42" s="1030"/>
      <c r="AK42" s="974"/>
      <c r="AL42" s="965"/>
      <c r="AM42" s="965"/>
      <c r="AN42" s="965"/>
      <c r="AO42" s="965"/>
      <c r="AP42" s="965"/>
      <c r="AQ42" s="965"/>
      <c r="AR42" s="965"/>
      <c r="AS42" s="965"/>
      <c r="AT42" s="965"/>
      <c r="AU42" s="965"/>
      <c r="AV42" s="965"/>
      <c r="AW42" s="965"/>
      <c r="AX42" s="965"/>
      <c r="AY42" s="965"/>
      <c r="AZ42" s="1033"/>
      <c r="BA42" s="1033"/>
      <c r="BB42" s="1033"/>
      <c r="BC42" s="1033"/>
      <c r="BD42" s="1033"/>
      <c r="BE42" s="1017"/>
      <c r="BF42" s="1017"/>
      <c r="BG42" s="1017"/>
      <c r="BH42" s="1017"/>
      <c r="BI42" s="1018"/>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4"/>
      <c r="R43" s="1035"/>
      <c r="S43" s="1035"/>
      <c r="T43" s="1035"/>
      <c r="U43" s="1035"/>
      <c r="V43" s="1035"/>
      <c r="W43" s="1035"/>
      <c r="X43" s="1035"/>
      <c r="Y43" s="1035"/>
      <c r="Z43" s="1035"/>
      <c r="AA43" s="1035"/>
      <c r="AB43" s="1035"/>
      <c r="AC43" s="1035"/>
      <c r="AD43" s="1035"/>
      <c r="AE43" s="1036"/>
      <c r="AF43" s="1028"/>
      <c r="AG43" s="1029"/>
      <c r="AH43" s="1029"/>
      <c r="AI43" s="1029"/>
      <c r="AJ43" s="1030"/>
      <c r="AK43" s="974"/>
      <c r="AL43" s="965"/>
      <c r="AM43" s="965"/>
      <c r="AN43" s="965"/>
      <c r="AO43" s="965"/>
      <c r="AP43" s="965"/>
      <c r="AQ43" s="965"/>
      <c r="AR43" s="965"/>
      <c r="AS43" s="965"/>
      <c r="AT43" s="965"/>
      <c r="AU43" s="965"/>
      <c r="AV43" s="965"/>
      <c r="AW43" s="965"/>
      <c r="AX43" s="965"/>
      <c r="AY43" s="965"/>
      <c r="AZ43" s="1033"/>
      <c r="BA43" s="1033"/>
      <c r="BB43" s="1033"/>
      <c r="BC43" s="1033"/>
      <c r="BD43" s="1033"/>
      <c r="BE43" s="1017"/>
      <c r="BF43" s="1017"/>
      <c r="BG43" s="1017"/>
      <c r="BH43" s="1017"/>
      <c r="BI43" s="1018"/>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4"/>
      <c r="R44" s="1035"/>
      <c r="S44" s="1035"/>
      <c r="T44" s="1035"/>
      <c r="U44" s="1035"/>
      <c r="V44" s="1035"/>
      <c r="W44" s="1035"/>
      <c r="X44" s="1035"/>
      <c r="Y44" s="1035"/>
      <c r="Z44" s="1035"/>
      <c r="AA44" s="1035"/>
      <c r="AB44" s="1035"/>
      <c r="AC44" s="1035"/>
      <c r="AD44" s="1035"/>
      <c r="AE44" s="1036"/>
      <c r="AF44" s="1028"/>
      <c r="AG44" s="1029"/>
      <c r="AH44" s="1029"/>
      <c r="AI44" s="1029"/>
      <c r="AJ44" s="1030"/>
      <c r="AK44" s="974"/>
      <c r="AL44" s="965"/>
      <c r="AM44" s="965"/>
      <c r="AN44" s="965"/>
      <c r="AO44" s="965"/>
      <c r="AP44" s="965"/>
      <c r="AQ44" s="965"/>
      <c r="AR44" s="965"/>
      <c r="AS44" s="965"/>
      <c r="AT44" s="965"/>
      <c r="AU44" s="965"/>
      <c r="AV44" s="965"/>
      <c r="AW44" s="965"/>
      <c r="AX44" s="965"/>
      <c r="AY44" s="965"/>
      <c r="AZ44" s="1033"/>
      <c r="BA44" s="1033"/>
      <c r="BB44" s="1033"/>
      <c r="BC44" s="1033"/>
      <c r="BD44" s="1033"/>
      <c r="BE44" s="1017"/>
      <c r="BF44" s="1017"/>
      <c r="BG44" s="1017"/>
      <c r="BH44" s="1017"/>
      <c r="BI44" s="1018"/>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4"/>
      <c r="R45" s="1035"/>
      <c r="S45" s="1035"/>
      <c r="T45" s="1035"/>
      <c r="U45" s="1035"/>
      <c r="V45" s="1035"/>
      <c r="W45" s="1035"/>
      <c r="X45" s="1035"/>
      <c r="Y45" s="1035"/>
      <c r="Z45" s="1035"/>
      <c r="AA45" s="1035"/>
      <c r="AB45" s="1035"/>
      <c r="AC45" s="1035"/>
      <c r="AD45" s="1035"/>
      <c r="AE45" s="1036"/>
      <c r="AF45" s="1028"/>
      <c r="AG45" s="1029"/>
      <c r="AH45" s="1029"/>
      <c r="AI45" s="1029"/>
      <c r="AJ45" s="1030"/>
      <c r="AK45" s="974"/>
      <c r="AL45" s="965"/>
      <c r="AM45" s="965"/>
      <c r="AN45" s="965"/>
      <c r="AO45" s="965"/>
      <c r="AP45" s="965"/>
      <c r="AQ45" s="965"/>
      <c r="AR45" s="965"/>
      <c r="AS45" s="965"/>
      <c r="AT45" s="965"/>
      <c r="AU45" s="965"/>
      <c r="AV45" s="965"/>
      <c r="AW45" s="965"/>
      <c r="AX45" s="965"/>
      <c r="AY45" s="965"/>
      <c r="AZ45" s="1033"/>
      <c r="BA45" s="1033"/>
      <c r="BB45" s="1033"/>
      <c r="BC45" s="1033"/>
      <c r="BD45" s="1033"/>
      <c r="BE45" s="1017"/>
      <c r="BF45" s="1017"/>
      <c r="BG45" s="1017"/>
      <c r="BH45" s="1017"/>
      <c r="BI45" s="1018"/>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4"/>
      <c r="R46" s="1035"/>
      <c r="S46" s="1035"/>
      <c r="T46" s="1035"/>
      <c r="U46" s="1035"/>
      <c r="V46" s="1035"/>
      <c r="W46" s="1035"/>
      <c r="X46" s="1035"/>
      <c r="Y46" s="1035"/>
      <c r="Z46" s="1035"/>
      <c r="AA46" s="1035"/>
      <c r="AB46" s="1035"/>
      <c r="AC46" s="1035"/>
      <c r="AD46" s="1035"/>
      <c r="AE46" s="1036"/>
      <c r="AF46" s="1028"/>
      <c r="AG46" s="1029"/>
      <c r="AH46" s="1029"/>
      <c r="AI46" s="1029"/>
      <c r="AJ46" s="1030"/>
      <c r="AK46" s="974"/>
      <c r="AL46" s="965"/>
      <c r="AM46" s="965"/>
      <c r="AN46" s="965"/>
      <c r="AO46" s="965"/>
      <c r="AP46" s="965"/>
      <c r="AQ46" s="965"/>
      <c r="AR46" s="965"/>
      <c r="AS46" s="965"/>
      <c r="AT46" s="965"/>
      <c r="AU46" s="965"/>
      <c r="AV46" s="965"/>
      <c r="AW46" s="965"/>
      <c r="AX46" s="965"/>
      <c r="AY46" s="965"/>
      <c r="AZ46" s="1033"/>
      <c r="BA46" s="1033"/>
      <c r="BB46" s="1033"/>
      <c r="BC46" s="1033"/>
      <c r="BD46" s="1033"/>
      <c r="BE46" s="1017"/>
      <c r="BF46" s="1017"/>
      <c r="BG46" s="1017"/>
      <c r="BH46" s="1017"/>
      <c r="BI46" s="1018"/>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4"/>
      <c r="R47" s="1035"/>
      <c r="S47" s="1035"/>
      <c r="T47" s="1035"/>
      <c r="U47" s="1035"/>
      <c r="V47" s="1035"/>
      <c r="W47" s="1035"/>
      <c r="X47" s="1035"/>
      <c r="Y47" s="1035"/>
      <c r="Z47" s="1035"/>
      <c r="AA47" s="1035"/>
      <c r="AB47" s="1035"/>
      <c r="AC47" s="1035"/>
      <c r="AD47" s="1035"/>
      <c r="AE47" s="1036"/>
      <c r="AF47" s="1028"/>
      <c r="AG47" s="1029"/>
      <c r="AH47" s="1029"/>
      <c r="AI47" s="1029"/>
      <c r="AJ47" s="1030"/>
      <c r="AK47" s="974"/>
      <c r="AL47" s="965"/>
      <c r="AM47" s="965"/>
      <c r="AN47" s="965"/>
      <c r="AO47" s="965"/>
      <c r="AP47" s="965"/>
      <c r="AQ47" s="965"/>
      <c r="AR47" s="965"/>
      <c r="AS47" s="965"/>
      <c r="AT47" s="965"/>
      <c r="AU47" s="965"/>
      <c r="AV47" s="965"/>
      <c r="AW47" s="965"/>
      <c r="AX47" s="965"/>
      <c r="AY47" s="965"/>
      <c r="AZ47" s="1033"/>
      <c r="BA47" s="1033"/>
      <c r="BB47" s="1033"/>
      <c r="BC47" s="1033"/>
      <c r="BD47" s="1033"/>
      <c r="BE47" s="1017"/>
      <c r="BF47" s="1017"/>
      <c r="BG47" s="1017"/>
      <c r="BH47" s="1017"/>
      <c r="BI47" s="1018"/>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4"/>
      <c r="R48" s="1035"/>
      <c r="S48" s="1035"/>
      <c r="T48" s="1035"/>
      <c r="U48" s="1035"/>
      <c r="V48" s="1035"/>
      <c r="W48" s="1035"/>
      <c r="X48" s="1035"/>
      <c r="Y48" s="1035"/>
      <c r="Z48" s="1035"/>
      <c r="AA48" s="1035"/>
      <c r="AB48" s="1035"/>
      <c r="AC48" s="1035"/>
      <c r="AD48" s="1035"/>
      <c r="AE48" s="1036"/>
      <c r="AF48" s="1028"/>
      <c r="AG48" s="1029"/>
      <c r="AH48" s="1029"/>
      <c r="AI48" s="1029"/>
      <c r="AJ48" s="1030"/>
      <c r="AK48" s="974"/>
      <c r="AL48" s="965"/>
      <c r="AM48" s="965"/>
      <c r="AN48" s="965"/>
      <c r="AO48" s="965"/>
      <c r="AP48" s="965"/>
      <c r="AQ48" s="965"/>
      <c r="AR48" s="965"/>
      <c r="AS48" s="965"/>
      <c r="AT48" s="965"/>
      <c r="AU48" s="965"/>
      <c r="AV48" s="965"/>
      <c r="AW48" s="965"/>
      <c r="AX48" s="965"/>
      <c r="AY48" s="965"/>
      <c r="AZ48" s="1033"/>
      <c r="BA48" s="1033"/>
      <c r="BB48" s="1033"/>
      <c r="BC48" s="1033"/>
      <c r="BD48" s="1033"/>
      <c r="BE48" s="1017"/>
      <c r="BF48" s="1017"/>
      <c r="BG48" s="1017"/>
      <c r="BH48" s="1017"/>
      <c r="BI48" s="1018"/>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4"/>
      <c r="R49" s="1035"/>
      <c r="S49" s="1035"/>
      <c r="T49" s="1035"/>
      <c r="U49" s="1035"/>
      <c r="V49" s="1035"/>
      <c r="W49" s="1035"/>
      <c r="X49" s="1035"/>
      <c r="Y49" s="1035"/>
      <c r="Z49" s="1035"/>
      <c r="AA49" s="1035"/>
      <c r="AB49" s="1035"/>
      <c r="AC49" s="1035"/>
      <c r="AD49" s="1035"/>
      <c r="AE49" s="1036"/>
      <c r="AF49" s="1028"/>
      <c r="AG49" s="1029"/>
      <c r="AH49" s="1029"/>
      <c r="AI49" s="1029"/>
      <c r="AJ49" s="1030"/>
      <c r="AK49" s="974"/>
      <c r="AL49" s="965"/>
      <c r="AM49" s="965"/>
      <c r="AN49" s="965"/>
      <c r="AO49" s="965"/>
      <c r="AP49" s="965"/>
      <c r="AQ49" s="965"/>
      <c r="AR49" s="965"/>
      <c r="AS49" s="965"/>
      <c r="AT49" s="965"/>
      <c r="AU49" s="965"/>
      <c r="AV49" s="965"/>
      <c r="AW49" s="965"/>
      <c r="AX49" s="965"/>
      <c r="AY49" s="965"/>
      <c r="AZ49" s="1033"/>
      <c r="BA49" s="1033"/>
      <c r="BB49" s="1033"/>
      <c r="BC49" s="1033"/>
      <c r="BD49" s="1033"/>
      <c r="BE49" s="1017"/>
      <c r="BF49" s="1017"/>
      <c r="BG49" s="1017"/>
      <c r="BH49" s="1017"/>
      <c r="BI49" s="1018"/>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392</v>
      </c>
      <c r="BK62" s="1020"/>
      <c r="BL62" s="1020"/>
      <c r="BM62" s="1020"/>
      <c r="BN62" s="1021"/>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3"/>
      <c r="AF63" s="1014">
        <v>3331</v>
      </c>
      <c r="AG63" s="953"/>
      <c r="AH63" s="953"/>
      <c r="AI63" s="953"/>
      <c r="AJ63" s="1015"/>
      <c r="AK63" s="1016"/>
      <c r="AL63" s="957"/>
      <c r="AM63" s="957"/>
      <c r="AN63" s="957"/>
      <c r="AO63" s="957"/>
      <c r="AP63" s="953">
        <v>12643</v>
      </c>
      <c r="AQ63" s="953"/>
      <c r="AR63" s="953"/>
      <c r="AS63" s="953"/>
      <c r="AT63" s="953"/>
      <c r="AU63" s="953">
        <v>6122</v>
      </c>
      <c r="AV63" s="953"/>
      <c r="AW63" s="953"/>
      <c r="AX63" s="953"/>
      <c r="AY63" s="953"/>
      <c r="AZ63" s="1010"/>
      <c r="BA63" s="1010"/>
      <c r="BB63" s="1010"/>
      <c r="BC63" s="1010"/>
      <c r="BD63" s="1010"/>
      <c r="BE63" s="954"/>
      <c r="BF63" s="954"/>
      <c r="BG63" s="954"/>
      <c r="BH63" s="954"/>
      <c r="BI63" s="955"/>
      <c r="BJ63" s="1011" t="s">
        <v>111</v>
      </c>
      <c r="BK63" s="945"/>
      <c r="BL63" s="945"/>
      <c r="BM63" s="945"/>
      <c r="BN63" s="1012"/>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395</v>
      </c>
      <c r="B66" s="987"/>
      <c r="C66" s="987"/>
      <c r="D66" s="987"/>
      <c r="E66" s="987"/>
      <c r="F66" s="987"/>
      <c r="G66" s="987"/>
      <c r="H66" s="987"/>
      <c r="I66" s="987"/>
      <c r="J66" s="987"/>
      <c r="K66" s="987"/>
      <c r="L66" s="987"/>
      <c r="M66" s="987"/>
      <c r="N66" s="987"/>
      <c r="O66" s="987"/>
      <c r="P66" s="988"/>
      <c r="Q66" s="992" t="s">
        <v>373</v>
      </c>
      <c r="R66" s="993"/>
      <c r="S66" s="993"/>
      <c r="T66" s="993"/>
      <c r="U66" s="994"/>
      <c r="V66" s="992" t="s">
        <v>374</v>
      </c>
      <c r="W66" s="993"/>
      <c r="X66" s="993"/>
      <c r="Y66" s="993"/>
      <c r="Z66" s="994"/>
      <c r="AA66" s="992" t="s">
        <v>375</v>
      </c>
      <c r="AB66" s="993"/>
      <c r="AC66" s="993"/>
      <c r="AD66" s="993"/>
      <c r="AE66" s="994"/>
      <c r="AF66" s="998" t="s">
        <v>376</v>
      </c>
      <c r="AG66" s="999"/>
      <c r="AH66" s="999"/>
      <c r="AI66" s="999"/>
      <c r="AJ66" s="1000"/>
      <c r="AK66" s="992" t="s">
        <v>377</v>
      </c>
      <c r="AL66" s="987"/>
      <c r="AM66" s="987"/>
      <c r="AN66" s="987"/>
      <c r="AO66" s="988"/>
      <c r="AP66" s="992" t="s">
        <v>378</v>
      </c>
      <c r="AQ66" s="993"/>
      <c r="AR66" s="993"/>
      <c r="AS66" s="993"/>
      <c r="AT66" s="994"/>
      <c r="AU66" s="992" t="s">
        <v>396</v>
      </c>
      <c r="AV66" s="993"/>
      <c r="AW66" s="993"/>
      <c r="AX66" s="993"/>
      <c r="AY66" s="994"/>
      <c r="AZ66" s="992" t="s">
        <v>354</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68" t="s">
        <v>539</v>
      </c>
      <c r="C68" s="969"/>
      <c r="D68" s="969"/>
      <c r="E68" s="969"/>
      <c r="F68" s="969"/>
      <c r="G68" s="969"/>
      <c r="H68" s="969"/>
      <c r="I68" s="969"/>
      <c r="J68" s="969"/>
      <c r="K68" s="969"/>
      <c r="L68" s="969"/>
      <c r="M68" s="969"/>
      <c r="N68" s="969"/>
      <c r="O68" s="969"/>
      <c r="P68" s="970"/>
      <c r="Q68" s="979">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t="s">
        <v>538</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126</v>
      </c>
      <c r="R69" s="965"/>
      <c r="S69" s="965"/>
      <c r="T69" s="965"/>
      <c r="U69" s="965"/>
      <c r="V69" s="965">
        <v>125</v>
      </c>
      <c r="W69" s="965"/>
      <c r="X69" s="965"/>
      <c r="Y69" s="965"/>
      <c r="Z69" s="965"/>
      <c r="AA69" s="965">
        <v>1</v>
      </c>
      <c r="AB69" s="965"/>
      <c r="AC69" s="965"/>
      <c r="AD69" s="965"/>
      <c r="AE69" s="965"/>
      <c r="AF69" s="965">
        <v>1</v>
      </c>
      <c r="AG69" s="965"/>
      <c r="AH69" s="965"/>
      <c r="AI69" s="965"/>
      <c r="AJ69" s="965"/>
      <c r="AK69" s="965" t="s">
        <v>538</v>
      </c>
      <c r="AL69" s="965"/>
      <c r="AM69" s="965"/>
      <c r="AN69" s="965"/>
      <c r="AO69" s="965"/>
      <c r="AP69" s="965" t="s">
        <v>538</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199</v>
      </c>
      <c r="R70" s="965"/>
      <c r="S70" s="965"/>
      <c r="T70" s="965"/>
      <c r="U70" s="965"/>
      <c r="V70" s="965">
        <v>189</v>
      </c>
      <c r="W70" s="965"/>
      <c r="X70" s="965"/>
      <c r="Y70" s="965"/>
      <c r="Z70" s="965"/>
      <c r="AA70" s="965">
        <v>10</v>
      </c>
      <c r="AB70" s="965"/>
      <c r="AC70" s="965"/>
      <c r="AD70" s="965"/>
      <c r="AE70" s="965"/>
      <c r="AF70" s="965">
        <v>5</v>
      </c>
      <c r="AG70" s="965"/>
      <c r="AH70" s="965"/>
      <c r="AI70" s="965"/>
      <c r="AJ70" s="965"/>
      <c r="AK70" s="965">
        <v>7</v>
      </c>
      <c r="AL70" s="965"/>
      <c r="AM70" s="965"/>
      <c r="AN70" s="965"/>
      <c r="AO70" s="965"/>
      <c r="AP70" s="965" t="s">
        <v>537</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873</v>
      </c>
      <c r="R71" s="965"/>
      <c r="S71" s="965"/>
      <c r="T71" s="965"/>
      <c r="U71" s="965"/>
      <c r="V71" s="965">
        <v>851</v>
      </c>
      <c r="W71" s="965"/>
      <c r="X71" s="965"/>
      <c r="Y71" s="965"/>
      <c r="Z71" s="965"/>
      <c r="AA71" s="965">
        <v>22</v>
      </c>
      <c r="AB71" s="965"/>
      <c r="AC71" s="965"/>
      <c r="AD71" s="965"/>
      <c r="AE71" s="965"/>
      <c r="AF71" s="965">
        <v>22</v>
      </c>
      <c r="AG71" s="965"/>
      <c r="AH71" s="965"/>
      <c r="AI71" s="965"/>
      <c r="AJ71" s="965"/>
      <c r="AK71" s="965">
        <v>138</v>
      </c>
      <c r="AL71" s="965"/>
      <c r="AM71" s="965"/>
      <c r="AN71" s="965"/>
      <c r="AO71" s="965"/>
      <c r="AP71" s="965" t="s">
        <v>538</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1982</v>
      </c>
      <c r="R72" s="965"/>
      <c r="S72" s="965"/>
      <c r="T72" s="965"/>
      <c r="U72" s="965"/>
      <c r="V72" s="965">
        <v>1960</v>
      </c>
      <c r="W72" s="965"/>
      <c r="X72" s="965"/>
      <c r="Y72" s="965"/>
      <c r="Z72" s="965"/>
      <c r="AA72" s="965">
        <v>56</v>
      </c>
      <c r="AB72" s="965"/>
      <c r="AC72" s="965"/>
      <c r="AD72" s="965"/>
      <c r="AE72" s="965"/>
      <c r="AF72" s="965">
        <v>56</v>
      </c>
      <c r="AG72" s="965"/>
      <c r="AH72" s="965"/>
      <c r="AI72" s="965"/>
      <c r="AJ72" s="965"/>
      <c r="AK72" s="965" t="s">
        <v>537</v>
      </c>
      <c r="AL72" s="965"/>
      <c r="AM72" s="965"/>
      <c r="AN72" s="965"/>
      <c r="AO72" s="965"/>
      <c r="AP72" s="965">
        <v>649</v>
      </c>
      <c r="AQ72" s="965"/>
      <c r="AR72" s="965"/>
      <c r="AS72" s="965"/>
      <c r="AT72" s="965"/>
      <c r="AU72" s="965">
        <v>222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7</v>
      </c>
      <c r="R73" s="965"/>
      <c r="S73" s="965"/>
      <c r="T73" s="965"/>
      <c r="U73" s="965"/>
      <c r="V73" s="965">
        <v>6</v>
      </c>
      <c r="W73" s="965"/>
      <c r="X73" s="965"/>
      <c r="Y73" s="965"/>
      <c r="Z73" s="965"/>
      <c r="AA73" s="965">
        <v>1</v>
      </c>
      <c r="AB73" s="965"/>
      <c r="AC73" s="965"/>
      <c r="AD73" s="965"/>
      <c r="AE73" s="965"/>
      <c r="AF73" s="965">
        <v>1</v>
      </c>
      <c r="AG73" s="965"/>
      <c r="AH73" s="965"/>
      <c r="AI73" s="965"/>
      <c r="AJ73" s="965"/>
      <c r="AK73" s="965" t="s">
        <v>537</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64</v>
      </c>
      <c r="R74" s="965"/>
      <c r="S74" s="965"/>
      <c r="T74" s="965"/>
      <c r="U74" s="965"/>
      <c r="V74" s="965">
        <v>61</v>
      </c>
      <c r="W74" s="965"/>
      <c r="X74" s="965"/>
      <c r="Y74" s="965"/>
      <c r="Z74" s="965"/>
      <c r="AA74" s="965">
        <v>5</v>
      </c>
      <c r="AB74" s="965"/>
      <c r="AC74" s="965"/>
      <c r="AD74" s="965"/>
      <c r="AE74" s="965"/>
      <c r="AF74" s="965">
        <v>5</v>
      </c>
      <c r="AG74" s="965"/>
      <c r="AH74" s="965"/>
      <c r="AI74" s="965"/>
      <c r="AJ74" s="965"/>
      <c r="AK74" s="965" t="s">
        <v>538</v>
      </c>
      <c r="AL74" s="965"/>
      <c r="AM74" s="965"/>
      <c r="AN74" s="965"/>
      <c r="AO74" s="965"/>
      <c r="AP74" s="965" t="s">
        <v>537</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149</v>
      </c>
      <c r="R75" s="973"/>
      <c r="S75" s="973"/>
      <c r="T75" s="973"/>
      <c r="U75" s="974"/>
      <c r="V75" s="975">
        <v>137</v>
      </c>
      <c r="W75" s="973"/>
      <c r="X75" s="973"/>
      <c r="Y75" s="973"/>
      <c r="Z75" s="974"/>
      <c r="AA75" s="975">
        <v>12</v>
      </c>
      <c r="AB75" s="973"/>
      <c r="AC75" s="973"/>
      <c r="AD75" s="973"/>
      <c r="AE75" s="974"/>
      <c r="AF75" s="975">
        <v>12</v>
      </c>
      <c r="AG75" s="973"/>
      <c r="AH75" s="973"/>
      <c r="AI75" s="973"/>
      <c r="AJ75" s="974"/>
      <c r="AK75" s="975">
        <v>20</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141</v>
      </c>
      <c r="R76" s="973"/>
      <c r="S76" s="973"/>
      <c r="T76" s="973"/>
      <c r="U76" s="974"/>
      <c r="V76" s="975">
        <v>137</v>
      </c>
      <c r="W76" s="973"/>
      <c r="X76" s="973"/>
      <c r="Y76" s="973"/>
      <c r="Z76" s="974"/>
      <c r="AA76" s="975">
        <v>4</v>
      </c>
      <c r="AB76" s="973"/>
      <c r="AC76" s="973"/>
      <c r="AD76" s="973"/>
      <c r="AE76" s="974"/>
      <c r="AF76" s="975">
        <v>4</v>
      </c>
      <c r="AG76" s="973"/>
      <c r="AH76" s="973"/>
      <c r="AI76" s="973"/>
      <c r="AJ76" s="974"/>
      <c r="AK76" s="975" t="s">
        <v>537</v>
      </c>
      <c r="AL76" s="973"/>
      <c r="AM76" s="973"/>
      <c r="AN76" s="973"/>
      <c r="AO76" s="974"/>
      <c r="AP76" s="975" t="s">
        <v>537</v>
      </c>
      <c r="AQ76" s="973"/>
      <c r="AR76" s="973"/>
      <c r="AS76" s="973"/>
      <c r="AT76" s="974"/>
      <c r="AU76" s="975" t="s">
        <v>538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133401</v>
      </c>
      <c r="R77" s="973"/>
      <c r="S77" s="973"/>
      <c r="T77" s="973"/>
      <c r="U77" s="974"/>
      <c r="V77" s="975">
        <v>129433</v>
      </c>
      <c r="W77" s="973"/>
      <c r="X77" s="973"/>
      <c r="Y77" s="973"/>
      <c r="Z77" s="974"/>
      <c r="AA77" s="975">
        <v>3967</v>
      </c>
      <c r="AB77" s="973"/>
      <c r="AC77" s="973"/>
      <c r="AD77" s="973"/>
      <c r="AE77" s="974"/>
      <c r="AF77" s="975">
        <v>3967</v>
      </c>
      <c r="AG77" s="973"/>
      <c r="AH77" s="973"/>
      <c r="AI77" s="973"/>
      <c r="AJ77" s="974"/>
      <c r="AK77" s="975">
        <v>1884</v>
      </c>
      <c r="AL77" s="973"/>
      <c r="AM77" s="973"/>
      <c r="AN77" s="973"/>
      <c r="AO77" s="974"/>
      <c r="AP77" s="975" t="s">
        <v>537</v>
      </c>
      <c r="AQ77" s="973"/>
      <c r="AR77" s="973"/>
      <c r="AS77" s="973"/>
      <c r="AT77" s="974"/>
      <c r="AU77" s="975" t="s">
        <v>537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330</v>
      </c>
      <c r="R78" s="965"/>
      <c r="S78" s="965"/>
      <c r="T78" s="965"/>
      <c r="U78" s="965"/>
      <c r="V78" s="965">
        <v>308</v>
      </c>
      <c r="W78" s="965"/>
      <c r="X78" s="965"/>
      <c r="Y78" s="965"/>
      <c r="Z78" s="965"/>
      <c r="AA78" s="965">
        <v>22</v>
      </c>
      <c r="AB78" s="965"/>
      <c r="AC78" s="965"/>
      <c r="AD78" s="965"/>
      <c r="AE78" s="965"/>
      <c r="AF78" s="965">
        <v>22</v>
      </c>
      <c r="AG78" s="965"/>
      <c r="AH78" s="965"/>
      <c r="AI78" s="965"/>
      <c r="AJ78" s="965"/>
      <c r="AK78" s="965" t="s">
        <v>537</v>
      </c>
      <c r="AL78" s="965"/>
      <c r="AM78" s="965"/>
      <c r="AN78" s="965"/>
      <c r="AO78" s="965"/>
      <c r="AP78" s="965" t="s">
        <v>537</v>
      </c>
      <c r="AQ78" s="965"/>
      <c r="AR78" s="965"/>
      <c r="AS78" s="965"/>
      <c r="AT78" s="965"/>
      <c r="AU78" s="965" t="s">
        <v>537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5386</v>
      </c>
      <c r="AG88" s="953"/>
      <c r="AH88" s="953"/>
      <c r="AI88" s="953"/>
      <c r="AJ88" s="953"/>
      <c r="AK88" s="957"/>
      <c r="AL88" s="957"/>
      <c r="AM88" s="957"/>
      <c r="AN88" s="957"/>
      <c r="AO88" s="957"/>
      <c r="AP88" s="953">
        <v>649</v>
      </c>
      <c r="AQ88" s="953"/>
      <c r="AR88" s="953"/>
      <c r="AS88" s="953"/>
      <c r="AT88" s="953"/>
      <c r="AU88" s="953">
        <v>222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196</v>
      </c>
      <c r="CS102" s="945"/>
      <c r="CT102" s="945"/>
      <c r="CU102" s="945"/>
      <c r="CV102" s="946"/>
      <c r="CW102" s="944">
        <v>5</v>
      </c>
      <c r="CX102" s="945"/>
      <c r="CY102" s="945"/>
      <c r="CZ102" s="945"/>
      <c r="DA102" s="946"/>
      <c r="DB102" s="944" t="s">
        <v>538</v>
      </c>
      <c r="DC102" s="945"/>
      <c r="DD102" s="945"/>
      <c r="DE102" s="945"/>
      <c r="DF102" s="946"/>
      <c r="DG102" s="944" t="s">
        <v>538</v>
      </c>
      <c r="DH102" s="945"/>
      <c r="DI102" s="945"/>
      <c r="DJ102" s="945"/>
      <c r="DK102" s="946"/>
      <c r="DL102" s="944" t="s">
        <v>537</v>
      </c>
      <c r="DM102" s="945"/>
      <c r="DN102" s="945"/>
      <c r="DO102" s="945"/>
      <c r="DP102" s="946"/>
      <c r="DQ102" s="944" t="s">
        <v>537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2060382</v>
      </c>
      <c r="AB110" s="871"/>
      <c r="AC110" s="871"/>
      <c r="AD110" s="871"/>
      <c r="AE110" s="872"/>
      <c r="AF110" s="873">
        <v>2091843</v>
      </c>
      <c r="AG110" s="871"/>
      <c r="AH110" s="871"/>
      <c r="AI110" s="871"/>
      <c r="AJ110" s="872"/>
      <c r="AK110" s="873">
        <v>2267428</v>
      </c>
      <c r="AL110" s="871"/>
      <c r="AM110" s="871"/>
      <c r="AN110" s="871"/>
      <c r="AO110" s="872"/>
      <c r="AP110" s="874">
        <v>29.3</v>
      </c>
      <c r="AQ110" s="875"/>
      <c r="AR110" s="875"/>
      <c r="AS110" s="875"/>
      <c r="AT110" s="876"/>
      <c r="AU110" s="918" t="s">
        <v>60</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18935649</v>
      </c>
      <c r="BR110" s="798"/>
      <c r="BS110" s="798"/>
      <c r="BT110" s="798"/>
      <c r="BU110" s="798"/>
      <c r="BV110" s="798">
        <v>24156746</v>
      </c>
      <c r="BW110" s="798"/>
      <c r="BX110" s="798"/>
      <c r="BY110" s="798"/>
      <c r="BZ110" s="798"/>
      <c r="CA110" s="798">
        <v>24562893</v>
      </c>
      <c r="CB110" s="798"/>
      <c r="CC110" s="798"/>
      <c r="CD110" s="798"/>
      <c r="CE110" s="798"/>
      <c r="CF110" s="859">
        <v>317.89999999999998</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6255163</v>
      </c>
      <c r="BR112" s="769"/>
      <c r="BS112" s="769"/>
      <c r="BT112" s="769"/>
      <c r="BU112" s="769"/>
      <c r="BV112" s="769">
        <v>6193294</v>
      </c>
      <c r="BW112" s="769"/>
      <c r="BX112" s="769"/>
      <c r="BY112" s="769"/>
      <c r="BZ112" s="769"/>
      <c r="CA112" s="769">
        <v>6121148</v>
      </c>
      <c r="CB112" s="769"/>
      <c r="CC112" s="769"/>
      <c r="CD112" s="769"/>
      <c r="CE112" s="769"/>
      <c r="CF112" s="846">
        <v>79.2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532962</v>
      </c>
      <c r="AB113" s="907"/>
      <c r="AC113" s="907"/>
      <c r="AD113" s="907"/>
      <c r="AE113" s="908"/>
      <c r="AF113" s="909">
        <v>510379</v>
      </c>
      <c r="AG113" s="907"/>
      <c r="AH113" s="907"/>
      <c r="AI113" s="907"/>
      <c r="AJ113" s="908"/>
      <c r="AK113" s="909">
        <v>501103</v>
      </c>
      <c r="AL113" s="907"/>
      <c r="AM113" s="907"/>
      <c r="AN113" s="907"/>
      <c r="AO113" s="908"/>
      <c r="AP113" s="910">
        <v>6.5</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v>221656</v>
      </c>
      <c r="CB113" s="769"/>
      <c r="CC113" s="769"/>
      <c r="CD113" s="769"/>
      <c r="CE113" s="769"/>
      <c r="CF113" s="846">
        <v>2.9</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3760602</v>
      </c>
      <c r="BR114" s="769"/>
      <c r="BS114" s="769"/>
      <c r="BT114" s="769"/>
      <c r="BU114" s="769"/>
      <c r="BV114" s="769">
        <v>3636464</v>
      </c>
      <c r="BW114" s="769"/>
      <c r="BX114" s="769"/>
      <c r="BY114" s="769"/>
      <c r="BZ114" s="769"/>
      <c r="CA114" s="769">
        <v>3098975</v>
      </c>
      <c r="CB114" s="769"/>
      <c r="CC114" s="769"/>
      <c r="CD114" s="769"/>
      <c r="CE114" s="769"/>
      <c r="CF114" s="846">
        <v>40.1</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v>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2593344</v>
      </c>
      <c r="AB117" s="893"/>
      <c r="AC117" s="893"/>
      <c r="AD117" s="893"/>
      <c r="AE117" s="894"/>
      <c r="AF117" s="896">
        <v>2602223</v>
      </c>
      <c r="AG117" s="893"/>
      <c r="AH117" s="893"/>
      <c r="AI117" s="893"/>
      <c r="AJ117" s="894"/>
      <c r="AK117" s="896">
        <v>2768531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28951414</v>
      </c>
      <c r="BR118" s="856"/>
      <c r="BS118" s="856"/>
      <c r="BT118" s="856"/>
      <c r="BU118" s="856"/>
      <c r="BV118" s="856">
        <v>33986504</v>
      </c>
      <c r="BW118" s="856"/>
      <c r="BX118" s="856"/>
      <c r="BY118" s="856"/>
      <c r="BZ118" s="856"/>
      <c r="CA118" s="856">
        <v>34004672</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5591557</v>
      </c>
      <c r="BR119" s="798"/>
      <c r="BS119" s="798"/>
      <c r="BT119" s="798"/>
      <c r="BU119" s="798"/>
      <c r="BV119" s="798">
        <v>6000944</v>
      </c>
      <c r="BW119" s="798"/>
      <c r="BX119" s="798"/>
      <c r="BY119" s="798"/>
      <c r="BZ119" s="798"/>
      <c r="CA119" s="798">
        <v>6118988</v>
      </c>
      <c r="CB119" s="798"/>
      <c r="CC119" s="798"/>
      <c r="CD119" s="798"/>
      <c r="CE119" s="798"/>
      <c r="CF119" s="859">
        <v>79.2</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232467</v>
      </c>
      <c r="BR120" s="769"/>
      <c r="BS120" s="769"/>
      <c r="BT120" s="769"/>
      <c r="BU120" s="769"/>
      <c r="BV120" s="769">
        <v>1467560</v>
      </c>
      <c r="BW120" s="769"/>
      <c r="BX120" s="769"/>
      <c r="BY120" s="769"/>
      <c r="BZ120" s="769"/>
      <c r="CA120" s="769">
        <v>1413311</v>
      </c>
      <c r="CB120" s="769"/>
      <c r="CC120" s="769"/>
      <c r="CD120" s="769"/>
      <c r="CE120" s="769"/>
      <c r="CF120" s="846">
        <v>18.3</v>
      </c>
      <c r="CG120" s="847"/>
      <c r="CH120" s="847"/>
      <c r="CI120" s="847"/>
      <c r="CJ120" s="847"/>
      <c r="CK120" s="848" t="s">
        <v>441</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5521791</v>
      </c>
      <c r="DH120" s="798"/>
      <c r="DI120" s="798"/>
      <c r="DJ120" s="798"/>
      <c r="DK120" s="798"/>
      <c r="DL120" s="798">
        <v>5549690</v>
      </c>
      <c r="DM120" s="798"/>
      <c r="DN120" s="798"/>
      <c r="DO120" s="798"/>
      <c r="DP120" s="798"/>
      <c r="DQ120" s="798">
        <v>5460570</v>
      </c>
      <c r="DR120" s="798"/>
      <c r="DS120" s="798"/>
      <c r="DT120" s="798"/>
      <c r="DU120" s="798"/>
      <c r="DV120" s="799">
        <v>70.7</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16514243</v>
      </c>
      <c r="BR121" s="856"/>
      <c r="BS121" s="856"/>
      <c r="BT121" s="856"/>
      <c r="BU121" s="856"/>
      <c r="BV121" s="856">
        <v>17464355</v>
      </c>
      <c r="BW121" s="856"/>
      <c r="BX121" s="856"/>
      <c r="BY121" s="856"/>
      <c r="BZ121" s="856"/>
      <c r="CA121" s="856">
        <v>17747663</v>
      </c>
      <c r="CB121" s="856"/>
      <c r="CC121" s="856"/>
      <c r="CD121" s="856"/>
      <c r="CE121" s="856"/>
      <c r="CF121" s="857">
        <v>229.7</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622416</v>
      </c>
      <c r="DH121" s="769"/>
      <c r="DI121" s="769"/>
      <c r="DJ121" s="769"/>
      <c r="DK121" s="769"/>
      <c r="DL121" s="769">
        <v>547627</v>
      </c>
      <c r="DM121" s="769"/>
      <c r="DN121" s="769"/>
      <c r="DO121" s="769"/>
      <c r="DP121" s="769"/>
      <c r="DQ121" s="769">
        <v>574625</v>
      </c>
      <c r="DR121" s="769"/>
      <c r="DS121" s="769"/>
      <c r="DT121" s="769"/>
      <c r="DU121" s="769"/>
      <c r="DV121" s="821">
        <v>7.4</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22338267</v>
      </c>
      <c r="BR122" s="838"/>
      <c r="BS122" s="838"/>
      <c r="BT122" s="838"/>
      <c r="BU122" s="838"/>
      <c r="BV122" s="838">
        <v>24932859</v>
      </c>
      <c r="BW122" s="838"/>
      <c r="BX122" s="838"/>
      <c r="BY122" s="838"/>
      <c r="BZ122" s="838"/>
      <c r="CA122" s="838">
        <v>25279962</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70028</v>
      </c>
      <c r="DH122" s="769"/>
      <c r="DI122" s="769"/>
      <c r="DJ122" s="769"/>
      <c r="DK122" s="769"/>
      <c r="DL122" s="769">
        <v>68485</v>
      </c>
      <c r="DM122" s="769"/>
      <c r="DN122" s="769"/>
      <c r="DO122" s="769"/>
      <c r="DP122" s="769"/>
      <c r="DQ122" s="769">
        <v>71976</v>
      </c>
      <c r="DR122" s="769"/>
      <c r="DS122" s="769"/>
      <c r="DT122" s="769"/>
      <c r="DU122" s="769"/>
      <c r="DV122" s="821">
        <v>0.9</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86.4</v>
      </c>
      <c r="BR123" s="830"/>
      <c r="BS123" s="830"/>
      <c r="BT123" s="830"/>
      <c r="BU123" s="830"/>
      <c r="BV123" s="830">
        <v>117.3</v>
      </c>
      <c r="BW123" s="830"/>
      <c r="BX123" s="830"/>
      <c r="BY123" s="830"/>
      <c r="BZ123" s="830"/>
      <c r="CA123" s="830">
        <v>112.9</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455</v>
      </c>
      <c r="AY127" s="756"/>
      <c r="AZ127" s="756"/>
      <c r="BA127" s="756"/>
      <c r="BB127" s="756"/>
      <c r="BC127" s="756"/>
      <c r="BD127" s="756"/>
      <c r="BE127" s="757"/>
      <c r="BF127" s="758" t="s">
        <v>111</v>
      </c>
      <c r="BG127" s="759"/>
      <c r="BH127" s="759"/>
      <c r="BI127" s="759"/>
      <c r="BJ127" s="759"/>
      <c r="BK127" s="759"/>
      <c r="BL127" s="760"/>
      <c r="BM127" s="758">
        <v>13.46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48378</v>
      </c>
      <c r="AB128" s="722"/>
      <c r="AC128" s="722"/>
      <c r="AD128" s="722"/>
      <c r="AE128" s="723"/>
      <c r="AF128" s="724">
        <v>46586</v>
      </c>
      <c r="AG128" s="722"/>
      <c r="AH128" s="722"/>
      <c r="AI128" s="722"/>
      <c r="AJ128" s="723"/>
      <c r="AK128" s="724">
        <v>38651</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111</v>
      </c>
      <c r="BG128" s="789"/>
      <c r="BH128" s="789"/>
      <c r="BI128" s="789"/>
      <c r="BJ128" s="789"/>
      <c r="BK128" s="789"/>
      <c r="BL128" s="790"/>
      <c r="BM128" s="788">
        <v>18.46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9226534</v>
      </c>
      <c r="AB129" s="782"/>
      <c r="AC129" s="782"/>
      <c r="AD129" s="782"/>
      <c r="AE129" s="783"/>
      <c r="AF129" s="784">
        <v>9267501</v>
      </c>
      <c r="AG129" s="782"/>
      <c r="AH129" s="782"/>
      <c r="AI129" s="782"/>
      <c r="AJ129" s="783"/>
      <c r="AK129" s="784">
        <v>9285132</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13.6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1580615</v>
      </c>
      <c r="AB130" s="782"/>
      <c r="AC130" s="782"/>
      <c r="AD130" s="782"/>
      <c r="AE130" s="783"/>
      <c r="AF130" s="784">
        <v>1550735</v>
      </c>
      <c r="AG130" s="782"/>
      <c r="AH130" s="782"/>
      <c r="AI130" s="782"/>
      <c r="AJ130" s="783"/>
      <c r="AK130" s="784">
        <v>1557412</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112.9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7645919</v>
      </c>
      <c r="AB131" s="715"/>
      <c r="AC131" s="715"/>
      <c r="AD131" s="715"/>
      <c r="AE131" s="716"/>
      <c r="AF131" s="717">
        <v>7716766</v>
      </c>
      <c r="AG131" s="715"/>
      <c r="AH131" s="715"/>
      <c r="AI131" s="715"/>
      <c r="AJ131" s="716"/>
      <c r="AK131" s="717">
        <v>7727720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12.612623810000001</v>
      </c>
      <c r="AB132" s="738"/>
      <c r="AC132" s="738"/>
      <c r="AD132" s="738"/>
      <c r="AE132" s="739"/>
      <c r="AF132" s="740">
        <v>13.02232049</v>
      </c>
      <c r="AG132" s="738"/>
      <c r="AH132" s="738"/>
      <c r="AI132" s="738"/>
      <c r="AJ132" s="739"/>
      <c r="AK132" s="740">
        <v>15.172237089999999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12.6</v>
      </c>
      <c r="AB133" s="747"/>
      <c r="AC133" s="747"/>
      <c r="AD133" s="747"/>
      <c r="AE133" s="748"/>
      <c r="AF133" s="746">
        <v>12.5</v>
      </c>
      <c r="AG133" s="747"/>
      <c r="AH133" s="747"/>
      <c r="AI133" s="747"/>
      <c r="AJ133" s="748"/>
      <c r="AK133" s="746">
        <v>13.6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58" zoomScale="75" zoomScaleNormal="85" zoomScaleSheetLayoutView="75" workbookViewId="0">
      <selection activeCell="AC75" sqref="AC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80" zoomScaleNormal="80" zoomScaleSheetLayoutView="55" workbookViewId="0">
      <selection activeCell="AC6" sqref="AC6:AL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14" sqref="G14:J1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4" t="s">
        <v>471</v>
      </c>
      <c r="L7" s="254"/>
      <c r="M7" s="255" t="s">
        <v>472</v>
      </c>
      <c r="N7" s="256"/>
    </row>
    <row r="8" spans="1:16">
      <c r="A8" s="248"/>
      <c r="B8" s="244"/>
      <c r="C8" s="244"/>
      <c r="D8" s="244"/>
      <c r="E8" s="244"/>
      <c r="F8" s="244"/>
      <c r="G8" s="257"/>
      <c r="H8" s="258"/>
      <c r="I8" s="258"/>
      <c r="J8" s="259"/>
      <c r="K8" s="1115"/>
      <c r="L8" s="260" t="s">
        <v>473</v>
      </c>
      <c r="M8" s="261" t="s">
        <v>474</v>
      </c>
      <c r="N8" s="262" t="s">
        <v>475</v>
      </c>
    </row>
    <row r="9" spans="1:16">
      <c r="A9" s="248"/>
      <c r="B9" s="244"/>
      <c r="C9" s="244"/>
      <c r="D9" s="244"/>
      <c r="E9" s="244"/>
      <c r="F9" s="244"/>
      <c r="G9" s="1128" t="s">
        <v>476</v>
      </c>
      <c r="H9" s="1129"/>
      <c r="I9" s="1129"/>
      <c r="J9" s="1130"/>
      <c r="K9" s="263">
        <v>2960437</v>
      </c>
      <c r="L9" s="264">
        <v>94287</v>
      </c>
      <c r="M9" s="265">
        <v>83170</v>
      </c>
      <c r="N9" s="266">
        <v>13.4</v>
      </c>
    </row>
    <row r="10" spans="1:16">
      <c r="A10" s="248"/>
      <c r="B10" s="244"/>
      <c r="C10" s="244"/>
      <c r="D10" s="244"/>
      <c r="E10" s="244"/>
      <c r="F10" s="244"/>
      <c r="G10" s="1128" t="s">
        <v>477</v>
      </c>
      <c r="H10" s="1129"/>
      <c r="I10" s="1129"/>
      <c r="J10" s="1130"/>
      <c r="K10" s="267">
        <v>378585</v>
      </c>
      <c r="L10" s="268">
        <v>12058</v>
      </c>
      <c r="M10" s="269">
        <v>7053</v>
      </c>
      <c r="N10" s="270">
        <v>71</v>
      </c>
    </row>
    <row r="11" spans="1:16" ht="13.5" customHeight="1">
      <c r="A11" s="248"/>
      <c r="B11" s="244"/>
      <c r="C11" s="244"/>
      <c r="D11" s="244"/>
      <c r="E11" s="244"/>
      <c r="F11" s="244"/>
      <c r="G11" s="1128" t="s">
        <v>478</v>
      </c>
      <c r="H11" s="1129"/>
      <c r="I11" s="1129"/>
      <c r="J11" s="1130"/>
      <c r="K11" s="267">
        <v>43655</v>
      </c>
      <c r="L11" s="268">
        <v>1390</v>
      </c>
      <c r="M11" s="269">
        <v>8860</v>
      </c>
      <c r="N11" s="270">
        <v>-84.3</v>
      </c>
    </row>
    <row r="12" spans="1:16" ht="13.5" customHeight="1">
      <c r="A12" s="248"/>
      <c r="B12" s="244"/>
      <c r="C12" s="244"/>
      <c r="D12" s="244"/>
      <c r="E12" s="244"/>
      <c r="F12" s="244"/>
      <c r="G12" s="1128" t="s">
        <v>479</v>
      </c>
      <c r="H12" s="1129"/>
      <c r="I12" s="1129"/>
      <c r="J12" s="1130"/>
      <c r="K12" s="267" t="s">
        <v>480</v>
      </c>
      <c r="L12" s="268" t="s">
        <v>480</v>
      </c>
      <c r="M12" s="269">
        <v>837</v>
      </c>
      <c r="N12" s="270" t="s">
        <v>480</v>
      </c>
    </row>
    <row r="13" spans="1:16" ht="13.5" customHeight="1">
      <c r="A13" s="248"/>
      <c r="B13" s="244"/>
      <c r="C13" s="244"/>
      <c r="D13" s="244"/>
      <c r="E13" s="244"/>
      <c r="F13" s="244"/>
      <c r="G13" s="1128" t="s">
        <v>481</v>
      </c>
      <c r="H13" s="1129"/>
      <c r="I13" s="1129"/>
      <c r="J13" s="1130"/>
      <c r="K13" s="267" t="s">
        <v>480</v>
      </c>
      <c r="L13" s="268" t="s">
        <v>480</v>
      </c>
      <c r="M13" s="269">
        <v>4</v>
      </c>
      <c r="N13" s="270" t="s">
        <v>480</v>
      </c>
    </row>
    <row r="14" spans="1:16" ht="13.5" customHeight="1">
      <c r="A14" s="248"/>
      <c r="B14" s="244"/>
      <c r="C14" s="244"/>
      <c r="D14" s="244"/>
      <c r="E14" s="244"/>
      <c r="F14" s="244"/>
      <c r="G14" s="1128" t="s">
        <v>482</v>
      </c>
      <c r="H14" s="1129"/>
      <c r="I14" s="1129"/>
      <c r="J14" s="1130"/>
      <c r="K14" s="267">
        <v>99576</v>
      </c>
      <c r="L14" s="268">
        <v>3171</v>
      </c>
      <c r="M14" s="269">
        <v>3453</v>
      </c>
      <c r="N14" s="270">
        <v>-8.1999999999999993</v>
      </c>
    </row>
    <row r="15" spans="1:16" ht="13.5" customHeight="1">
      <c r="A15" s="248"/>
      <c r="B15" s="244"/>
      <c r="C15" s="244"/>
      <c r="D15" s="244"/>
      <c r="E15" s="244"/>
      <c r="F15" s="244"/>
      <c r="G15" s="1128" t="s">
        <v>483</v>
      </c>
      <c r="H15" s="1129"/>
      <c r="I15" s="1129"/>
      <c r="J15" s="1130"/>
      <c r="K15" s="267">
        <v>19223</v>
      </c>
      <c r="L15" s="268">
        <v>612</v>
      </c>
      <c r="M15" s="269">
        <v>1923</v>
      </c>
      <c r="N15" s="270">
        <v>-68.2</v>
      </c>
    </row>
    <row r="16" spans="1:16">
      <c r="A16" s="248"/>
      <c r="B16" s="244"/>
      <c r="C16" s="244"/>
      <c r="D16" s="244"/>
      <c r="E16" s="244"/>
      <c r="F16" s="244"/>
      <c r="G16" s="1131" t="s">
        <v>484</v>
      </c>
      <c r="H16" s="1132"/>
      <c r="I16" s="1132"/>
      <c r="J16" s="1133"/>
      <c r="K16" s="268">
        <v>-523451</v>
      </c>
      <c r="L16" s="268">
        <v>-16671</v>
      </c>
      <c r="M16" s="269">
        <v>-10272</v>
      </c>
      <c r="N16" s="270">
        <v>62.3</v>
      </c>
    </row>
    <row r="17" spans="1:16">
      <c r="A17" s="248"/>
      <c r="B17" s="244"/>
      <c r="C17" s="244"/>
      <c r="D17" s="244"/>
      <c r="E17" s="244"/>
      <c r="F17" s="244"/>
      <c r="G17" s="1131" t="s">
        <v>169</v>
      </c>
      <c r="H17" s="1132"/>
      <c r="I17" s="1132"/>
      <c r="J17" s="1133"/>
      <c r="K17" s="268">
        <v>2978025</v>
      </c>
      <c r="L17" s="268">
        <v>94848</v>
      </c>
      <c r="M17" s="269">
        <v>95028</v>
      </c>
      <c r="N17" s="270">
        <v>-0.2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5" t="s">
        <v>489</v>
      </c>
      <c r="H21" s="1126"/>
      <c r="I21" s="1126"/>
      <c r="J21" s="1127"/>
      <c r="K21" s="280">
        <v>9.7799999999999994</v>
      </c>
      <c r="L21" s="281">
        <v>9.36</v>
      </c>
      <c r="M21" s="282">
        <v>0.42</v>
      </c>
      <c r="N21" s="249"/>
      <c r="O21" s="283"/>
      <c r="P21" s="279"/>
    </row>
    <row r="22" spans="1:16" s="284" customFormat="1">
      <c r="A22" s="279"/>
      <c r="B22" s="249"/>
      <c r="C22" s="249"/>
      <c r="D22" s="249"/>
      <c r="E22" s="249"/>
      <c r="F22" s="249"/>
      <c r="G22" s="1125" t="s">
        <v>490</v>
      </c>
      <c r="H22" s="1126"/>
      <c r="I22" s="1126"/>
      <c r="J22" s="1127"/>
      <c r="K22" s="285">
        <v>97.2</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4" t="s">
        <v>471</v>
      </c>
      <c r="L30" s="254"/>
      <c r="M30" s="255" t="s">
        <v>472</v>
      </c>
      <c r="N30" s="256"/>
    </row>
    <row r="31" spans="1:16">
      <c r="A31" s="248"/>
      <c r="B31" s="244"/>
      <c r="C31" s="244"/>
      <c r="D31" s="244"/>
      <c r="E31" s="244"/>
      <c r="F31" s="244"/>
      <c r="G31" s="257"/>
      <c r="H31" s="258"/>
      <c r="I31" s="258"/>
      <c r="J31" s="259"/>
      <c r="K31" s="1115"/>
      <c r="L31" s="260" t="s">
        <v>473</v>
      </c>
      <c r="M31" s="261" t="s">
        <v>474</v>
      </c>
      <c r="N31" s="262" t="s">
        <v>475</v>
      </c>
    </row>
    <row r="32" spans="1:16" ht="27" customHeight="1">
      <c r="A32" s="248"/>
      <c r="B32" s="244"/>
      <c r="C32" s="244"/>
      <c r="D32" s="244"/>
      <c r="E32" s="244"/>
      <c r="F32" s="244"/>
      <c r="G32" s="1116" t="s">
        <v>494</v>
      </c>
      <c r="H32" s="1117"/>
      <c r="I32" s="1117"/>
      <c r="J32" s="1118"/>
      <c r="K32" s="294">
        <v>2267428</v>
      </c>
      <c r="L32" s="294">
        <v>72216</v>
      </c>
      <c r="M32" s="295">
        <v>65071</v>
      </c>
      <c r="N32" s="296">
        <v>11</v>
      </c>
    </row>
    <row r="33" spans="1:16" ht="13.5" customHeight="1">
      <c r="A33" s="248"/>
      <c r="B33" s="244"/>
      <c r="C33" s="244"/>
      <c r="D33" s="244"/>
      <c r="E33" s="244"/>
      <c r="F33" s="244"/>
      <c r="G33" s="1116" t="s">
        <v>495</v>
      </c>
      <c r="H33" s="1117"/>
      <c r="I33" s="1117"/>
      <c r="J33" s="1118"/>
      <c r="K33" s="294" t="s">
        <v>480</v>
      </c>
      <c r="L33" s="294" t="s">
        <v>480</v>
      </c>
      <c r="M33" s="295" t="s">
        <v>480</v>
      </c>
      <c r="N33" s="296" t="s">
        <v>480</v>
      </c>
    </row>
    <row r="34" spans="1:16" ht="27" customHeight="1">
      <c r="A34" s="248"/>
      <c r="B34" s="244"/>
      <c r="C34" s="244"/>
      <c r="D34" s="244"/>
      <c r="E34" s="244"/>
      <c r="F34" s="244"/>
      <c r="G34" s="1116" t="s">
        <v>496</v>
      </c>
      <c r="H34" s="1117"/>
      <c r="I34" s="1117"/>
      <c r="J34" s="1118"/>
      <c r="K34" s="294" t="s">
        <v>480</v>
      </c>
      <c r="L34" s="294" t="s">
        <v>480</v>
      </c>
      <c r="M34" s="295">
        <v>23</v>
      </c>
      <c r="N34" s="296" t="s">
        <v>480</v>
      </c>
    </row>
    <row r="35" spans="1:16" ht="27" customHeight="1">
      <c r="A35" s="248"/>
      <c r="B35" s="244"/>
      <c r="C35" s="244"/>
      <c r="D35" s="244"/>
      <c r="E35" s="244"/>
      <c r="F35" s="244"/>
      <c r="G35" s="1116" t="s">
        <v>497</v>
      </c>
      <c r="H35" s="1117"/>
      <c r="I35" s="1117"/>
      <c r="J35" s="1118"/>
      <c r="K35" s="294">
        <v>501103</v>
      </c>
      <c r="L35" s="294">
        <v>15960</v>
      </c>
      <c r="M35" s="295">
        <v>17560</v>
      </c>
      <c r="N35" s="296">
        <v>-9.1</v>
      </c>
    </row>
    <row r="36" spans="1:16" ht="27" customHeight="1">
      <c r="A36" s="248"/>
      <c r="B36" s="244"/>
      <c r="C36" s="244"/>
      <c r="D36" s="244"/>
      <c r="E36" s="244"/>
      <c r="F36" s="244"/>
      <c r="G36" s="1116" t="s">
        <v>498</v>
      </c>
      <c r="H36" s="1117"/>
      <c r="I36" s="1117"/>
      <c r="J36" s="1118"/>
      <c r="K36" s="294" t="s">
        <v>480</v>
      </c>
      <c r="L36" s="294" t="s">
        <v>480</v>
      </c>
      <c r="M36" s="295">
        <v>3274</v>
      </c>
      <c r="N36" s="296" t="s">
        <v>480</v>
      </c>
    </row>
    <row r="37" spans="1:16" ht="13.5" customHeight="1">
      <c r="A37" s="248"/>
      <c r="B37" s="244"/>
      <c r="C37" s="244"/>
      <c r="D37" s="244"/>
      <c r="E37" s="244"/>
      <c r="F37" s="244"/>
      <c r="G37" s="1116" t="s">
        <v>499</v>
      </c>
      <c r="H37" s="1117"/>
      <c r="I37" s="1117"/>
      <c r="J37" s="1118"/>
      <c r="K37" s="294" t="s">
        <v>480</v>
      </c>
      <c r="L37" s="294" t="s">
        <v>480</v>
      </c>
      <c r="M37" s="295">
        <v>1387</v>
      </c>
      <c r="N37" s="296" t="s">
        <v>480</v>
      </c>
    </row>
    <row r="38" spans="1:16" ht="27" customHeight="1">
      <c r="A38" s="248"/>
      <c r="B38" s="244"/>
      <c r="C38" s="244"/>
      <c r="D38" s="244"/>
      <c r="E38" s="244"/>
      <c r="F38" s="244"/>
      <c r="G38" s="1119" t="s">
        <v>500</v>
      </c>
      <c r="H38" s="1120"/>
      <c r="I38" s="1120"/>
      <c r="J38" s="1121"/>
      <c r="K38" s="297" t="s">
        <v>480</v>
      </c>
      <c r="L38" s="297" t="s">
        <v>480</v>
      </c>
      <c r="M38" s="298">
        <v>7</v>
      </c>
      <c r="N38" s="299" t="s">
        <v>480</v>
      </c>
      <c r="O38" s="293"/>
    </row>
    <row r="39" spans="1:16">
      <c r="A39" s="248"/>
      <c r="B39" s="244"/>
      <c r="C39" s="244"/>
      <c r="D39" s="244"/>
      <c r="E39" s="244"/>
      <c r="F39" s="244"/>
      <c r="G39" s="1119" t="s">
        <v>501</v>
      </c>
      <c r="H39" s="1120"/>
      <c r="I39" s="1120"/>
      <c r="J39" s="1121"/>
      <c r="K39" s="300">
        <v>-38651</v>
      </c>
      <c r="L39" s="300">
        <v>-1231</v>
      </c>
      <c r="M39" s="301">
        <v>-4282</v>
      </c>
      <c r="N39" s="302">
        <v>-71.3</v>
      </c>
      <c r="O39" s="293"/>
    </row>
    <row r="40" spans="1:16" ht="27" customHeight="1">
      <c r="A40" s="248"/>
      <c r="B40" s="244"/>
      <c r="C40" s="244"/>
      <c r="D40" s="244"/>
      <c r="E40" s="244"/>
      <c r="F40" s="244"/>
      <c r="G40" s="1116" t="s">
        <v>502</v>
      </c>
      <c r="H40" s="1117"/>
      <c r="I40" s="1117"/>
      <c r="J40" s="1118"/>
      <c r="K40" s="300">
        <v>-1557412</v>
      </c>
      <c r="L40" s="300">
        <v>-49602</v>
      </c>
      <c r="M40" s="301">
        <v>-54179</v>
      </c>
      <c r="N40" s="302">
        <v>-8.4</v>
      </c>
      <c r="O40" s="293"/>
    </row>
    <row r="41" spans="1:16">
      <c r="A41" s="248"/>
      <c r="B41" s="244"/>
      <c r="C41" s="244"/>
      <c r="D41" s="244"/>
      <c r="E41" s="244"/>
      <c r="F41" s="244"/>
      <c r="G41" s="1122" t="s">
        <v>279</v>
      </c>
      <c r="H41" s="1123"/>
      <c r="I41" s="1123"/>
      <c r="J41" s="1124"/>
      <c r="K41" s="294">
        <v>1172468</v>
      </c>
      <c r="L41" s="300">
        <v>37342</v>
      </c>
      <c r="M41" s="301">
        <v>28861</v>
      </c>
      <c r="N41" s="302">
        <v>29.4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09" t="s">
        <v>471</v>
      </c>
      <c r="J49" s="1111" t="s">
        <v>506</v>
      </c>
      <c r="K49" s="1112"/>
      <c r="L49" s="1112"/>
      <c r="M49" s="1112"/>
      <c r="N49" s="1113"/>
    </row>
    <row r="50" spans="1:14">
      <c r="A50" s="248"/>
      <c r="B50" s="244"/>
      <c r="C50" s="244"/>
      <c r="D50" s="244"/>
      <c r="E50" s="244"/>
      <c r="F50" s="244"/>
      <c r="G50" s="312"/>
      <c r="H50" s="313"/>
      <c r="I50" s="1110"/>
      <c r="J50" s="314" t="s">
        <v>507</v>
      </c>
      <c r="K50" s="315" t="s">
        <v>508</v>
      </c>
      <c r="L50" s="316" t="s">
        <v>509</v>
      </c>
      <c r="M50" s="317" t="s">
        <v>510</v>
      </c>
      <c r="N50" s="318" t="s">
        <v>511</v>
      </c>
    </row>
    <row r="51" spans="1:14">
      <c r="A51" s="248"/>
      <c r="B51" s="244"/>
      <c r="C51" s="244"/>
      <c r="D51" s="244"/>
      <c r="E51" s="244"/>
      <c r="F51" s="244"/>
      <c r="G51" s="310" t="s">
        <v>512</v>
      </c>
      <c r="H51" s="311"/>
      <c r="I51" s="319">
        <v>1505729</v>
      </c>
      <c r="J51" s="320">
        <v>46502</v>
      </c>
      <c r="K51" s="321">
        <v>-15.5</v>
      </c>
      <c r="L51" s="322">
        <v>42528</v>
      </c>
      <c r="M51" s="323">
        <v>27.8</v>
      </c>
      <c r="N51" s="324">
        <v>-43.3</v>
      </c>
    </row>
    <row r="52" spans="1:14">
      <c r="A52" s="248"/>
      <c r="B52" s="244"/>
      <c r="C52" s="244"/>
      <c r="D52" s="244"/>
      <c r="E52" s="244"/>
      <c r="F52" s="244"/>
      <c r="G52" s="325"/>
      <c r="H52" s="326" t="s">
        <v>513</v>
      </c>
      <c r="I52" s="327">
        <v>902653</v>
      </c>
      <c r="J52" s="328">
        <v>27877</v>
      </c>
      <c r="K52" s="329">
        <v>-21.4</v>
      </c>
      <c r="L52" s="330">
        <v>27703</v>
      </c>
      <c r="M52" s="331">
        <v>19.3</v>
      </c>
      <c r="N52" s="332">
        <v>-40.700000000000003</v>
      </c>
    </row>
    <row r="53" spans="1:14">
      <c r="A53" s="248"/>
      <c r="B53" s="244"/>
      <c r="C53" s="244"/>
      <c r="D53" s="244"/>
      <c r="E53" s="244"/>
      <c r="F53" s="244"/>
      <c r="G53" s="310" t="s">
        <v>514</v>
      </c>
      <c r="H53" s="311"/>
      <c r="I53" s="319">
        <v>2013653</v>
      </c>
      <c r="J53" s="320">
        <v>62684</v>
      </c>
      <c r="K53" s="321">
        <v>34.799999999999997</v>
      </c>
      <c r="L53" s="322">
        <v>63360</v>
      </c>
      <c r="M53" s="323">
        <v>49</v>
      </c>
      <c r="N53" s="324">
        <v>-14.2</v>
      </c>
    </row>
    <row r="54" spans="1:14">
      <c r="A54" s="248"/>
      <c r="B54" s="244"/>
      <c r="C54" s="244"/>
      <c r="D54" s="244"/>
      <c r="E54" s="244"/>
      <c r="F54" s="244"/>
      <c r="G54" s="325"/>
      <c r="H54" s="326" t="s">
        <v>513</v>
      </c>
      <c r="I54" s="327">
        <v>869829</v>
      </c>
      <c r="J54" s="328">
        <v>27077</v>
      </c>
      <c r="K54" s="329">
        <v>-2.9</v>
      </c>
      <c r="L54" s="330">
        <v>32304</v>
      </c>
      <c r="M54" s="331">
        <v>16.600000000000001</v>
      </c>
      <c r="N54" s="332">
        <v>-19.5</v>
      </c>
    </row>
    <row r="55" spans="1:14">
      <c r="A55" s="248"/>
      <c r="B55" s="244"/>
      <c r="C55" s="244"/>
      <c r="D55" s="244"/>
      <c r="E55" s="244"/>
      <c r="F55" s="244"/>
      <c r="G55" s="310" t="s">
        <v>515</v>
      </c>
      <c r="H55" s="311"/>
      <c r="I55" s="319">
        <v>2990813</v>
      </c>
      <c r="J55" s="320">
        <v>94142</v>
      </c>
      <c r="K55" s="321">
        <v>50.2</v>
      </c>
      <c r="L55" s="322">
        <v>67201</v>
      </c>
      <c r="M55" s="323">
        <v>6.1</v>
      </c>
      <c r="N55" s="324">
        <v>44.1</v>
      </c>
    </row>
    <row r="56" spans="1:14">
      <c r="A56" s="248"/>
      <c r="B56" s="244"/>
      <c r="C56" s="244"/>
      <c r="D56" s="244"/>
      <c r="E56" s="244"/>
      <c r="F56" s="244"/>
      <c r="G56" s="325"/>
      <c r="H56" s="326" t="s">
        <v>513</v>
      </c>
      <c r="I56" s="327">
        <v>1351973</v>
      </c>
      <c r="J56" s="328">
        <v>42556</v>
      </c>
      <c r="K56" s="329">
        <v>57.2</v>
      </c>
      <c r="L56" s="330">
        <v>35210</v>
      </c>
      <c r="M56" s="331">
        <v>9</v>
      </c>
      <c r="N56" s="332">
        <v>48.2</v>
      </c>
    </row>
    <row r="57" spans="1:14">
      <c r="A57" s="248"/>
      <c r="B57" s="244"/>
      <c r="C57" s="244"/>
      <c r="D57" s="244"/>
      <c r="E57" s="244"/>
      <c r="F57" s="244"/>
      <c r="G57" s="310" t="s">
        <v>516</v>
      </c>
      <c r="H57" s="311"/>
      <c r="I57" s="319">
        <v>2606128</v>
      </c>
      <c r="J57" s="320">
        <v>82711</v>
      </c>
      <c r="K57" s="321">
        <v>-12.1</v>
      </c>
      <c r="L57" s="322">
        <v>75709</v>
      </c>
      <c r="M57" s="323">
        <v>12.7</v>
      </c>
      <c r="N57" s="324">
        <v>-24.8</v>
      </c>
    </row>
    <row r="58" spans="1:14">
      <c r="A58" s="248"/>
      <c r="B58" s="244"/>
      <c r="C58" s="244"/>
      <c r="D58" s="244"/>
      <c r="E58" s="244"/>
      <c r="F58" s="244"/>
      <c r="G58" s="325"/>
      <c r="H58" s="326" t="s">
        <v>513</v>
      </c>
      <c r="I58" s="327">
        <v>2007878</v>
      </c>
      <c r="J58" s="328">
        <v>63724</v>
      </c>
      <c r="K58" s="329">
        <v>49.7</v>
      </c>
      <c r="L58" s="330">
        <v>35212</v>
      </c>
      <c r="M58" s="331">
        <v>0</v>
      </c>
      <c r="N58" s="332">
        <v>49.7</v>
      </c>
    </row>
    <row r="59" spans="1:14">
      <c r="A59" s="248"/>
      <c r="B59" s="244"/>
      <c r="C59" s="244"/>
      <c r="D59" s="244"/>
      <c r="E59" s="244"/>
      <c r="F59" s="244"/>
      <c r="G59" s="310" t="s">
        <v>517</v>
      </c>
      <c r="H59" s="311"/>
      <c r="I59" s="319">
        <v>1598168</v>
      </c>
      <c r="J59" s="320">
        <v>50900</v>
      </c>
      <c r="K59" s="321">
        <v>-38.5</v>
      </c>
      <c r="L59" s="322">
        <v>90961</v>
      </c>
      <c r="M59" s="323">
        <v>20.100000000000001</v>
      </c>
      <c r="N59" s="324">
        <v>-58.6</v>
      </c>
    </row>
    <row r="60" spans="1:14">
      <c r="A60" s="248"/>
      <c r="B60" s="244"/>
      <c r="C60" s="244"/>
      <c r="D60" s="244"/>
      <c r="E60" s="244"/>
      <c r="F60" s="244"/>
      <c r="G60" s="325"/>
      <c r="H60" s="326" t="s">
        <v>513</v>
      </c>
      <c r="I60" s="333">
        <v>515027</v>
      </c>
      <c r="J60" s="328">
        <v>16403</v>
      </c>
      <c r="K60" s="329">
        <v>-74.3</v>
      </c>
      <c r="L60" s="330">
        <v>37720</v>
      </c>
      <c r="M60" s="331">
        <v>7.1</v>
      </c>
      <c r="N60" s="332">
        <v>-81.400000000000006</v>
      </c>
    </row>
    <row r="61" spans="1:14">
      <c r="A61" s="248"/>
      <c r="B61" s="244"/>
      <c r="C61" s="244"/>
      <c r="D61" s="244"/>
      <c r="E61" s="244"/>
      <c r="F61" s="244"/>
      <c r="G61" s="310" t="s">
        <v>518</v>
      </c>
      <c r="H61" s="334"/>
      <c r="I61" s="335">
        <v>2142898</v>
      </c>
      <c r="J61" s="336">
        <v>67388</v>
      </c>
      <c r="K61" s="337">
        <v>3.8</v>
      </c>
      <c r="L61" s="338">
        <v>67952</v>
      </c>
      <c r="M61" s="339">
        <v>23.1</v>
      </c>
      <c r="N61" s="324">
        <v>-19.3</v>
      </c>
    </row>
    <row r="62" spans="1:14">
      <c r="A62" s="248"/>
      <c r="B62" s="244"/>
      <c r="C62" s="244"/>
      <c r="D62" s="244"/>
      <c r="E62" s="244"/>
      <c r="F62" s="244"/>
      <c r="G62" s="325"/>
      <c r="H62" s="326" t="s">
        <v>513</v>
      </c>
      <c r="I62" s="327">
        <v>1129472</v>
      </c>
      <c r="J62" s="328">
        <v>35527</v>
      </c>
      <c r="K62" s="329">
        <v>1.7</v>
      </c>
      <c r="L62" s="330">
        <v>33630</v>
      </c>
      <c r="M62" s="331">
        <v>10.4</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4" t="s">
        <v>3</v>
      </c>
      <c r="D47" s="1134"/>
      <c r="E47" s="1135"/>
      <c r="F47" s="11">
        <v>16.600000000000001</v>
      </c>
      <c r="G47" s="12">
        <v>19.09</v>
      </c>
      <c r="H47" s="12">
        <v>15.61</v>
      </c>
      <c r="I47" s="12">
        <v>15.65</v>
      </c>
      <c r="J47" s="13">
        <v>15.72</v>
      </c>
    </row>
    <row r="48" spans="2:10" ht="57.75" customHeight="1">
      <c r="B48" s="14"/>
      <c r="C48" s="1136" t="s">
        <v>4</v>
      </c>
      <c r="D48" s="1136"/>
      <c r="E48" s="1137"/>
      <c r="F48" s="15">
        <v>6.58</v>
      </c>
      <c r="G48" s="16">
        <v>8.39</v>
      </c>
      <c r="H48" s="16">
        <v>8.1300000000000008</v>
      </c>
      <c r="I48" s="16">
        <v>3.28</v>
      </c>
      <c r="J48" s="17">
        <v>10.46</v>
      </c>
    </row>
    <row r="49" spans="2:10" ht="57.75" customHeight="1" thickBot="1">
      <c r="B49" s="18"/>
      <c r="C49" s="1138" t="s">
        <v>5</v>
      </c>
      <c r="D49" s="1138"/>
      <c r="E49" s="1139"/>
      <c r="F49" s="19">
        <v>1.05</v>
      </c>
      <c r="G49" s="20">
        <v>5.33</v>
      </c>
      <c r="H49" s="20" t="s">
        <v>525</v>
      </c>
      <c r="I49" s="20" t="s">
        <v>526</v>
      </c>
      <c r="J49" s="21">
        <v>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C39" sqref="C39:E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6" t="s">
        <v>527</v>
      </c>
      <c r="D34" s="1146"/>
      <c r="E34" s="1147"/>
      <c r="F34" s="32">
        <v>20.05</v>
      </c>
      <c r="G34" s="33">
        <v>20.66</v>
      </c>
      <c r="H34" s="33">
        <v>23.95</v>
      </c>
      <c r="I34" s="33">
        <v>28.28</v>
      </c>
      <c r="J34" s="34">
        <v>30.2</v>
      </c>
      <c r="K34" s="22"/>
      <c r="L34" s="22"/>
      <c r="M34" s="22"/>
      <c r="N34" s="22"/>
      <c r="O34" s="22"/>
      <c r="P34" s="22"/>
    </row>
    <row r="35" spans="1:16" ht="39" customHeight="1">
      <c r="A35" s="22"/>
      <c r="B35" s="35"/>
      <c r="C35" s="1140" t="s">
        <v>528</v>
      </c>
      <c r="D35" s="1141"/>
      <c r="E35" s="1142"/>
      <c r="F35" s="36">
        <v>6.34</v>
      </c>
      <c r="G35" s="37">
        <v>8.0399999999999991</v>
      </c>
      <c r="H35" s="37">
        <v>7.82</v>
      </c>
      <c r="I35" s="37">
        <v>2.93</v>
      </c>
      <c r="J35" s="38">
        <v>10.130000000000001</v>
      </c>
      <c r="K35" s="22"/>
      <c r="L35" s="22"/>
      <c r="M35" s="22"/>
      <c r="N35" s="22"/>
      <c r="O35" s="22"/>
      <c r="P35" s="22"/>
    </row>
    <row r="36" spans="1:16" ht="39" customHeight="1">
      <c r="A36" s="22"/>
      <c r="B36" s="35"/>
      <c r="C36" s="1140" t="s">
        <v>529</v>
      </c>
      <c r="D36" s="1141"/>
      <c r="E36" s="1142"/>
      <c r="F36" s="36">
        <v>5.33</v>
      </c>
      <c r="G36" s="37">
        <v>4.7</v>
      </c>
      <c r="H36" s="37">
        <v>4.75</v>
      </c>
      <c r="I36" s="37">
        <v>5.15</v>
      </c>
      <c r="J36" s="38">
        <v>5.41</v>
      </c>
      <c r="K36" s="22"/>
      <c r="L36" s="22"/>
      <c r="M36" s="22"/>
      <c r="N36" s="22"/>
      <c r="O36" s="22"/>
      <c r="P36" s="22"/>
    </row>
    <row r="37" spans="1:16" ht="39" customHeight="1">
      <c r="A37" s="22"/>
      <c r="B37" s="35"/>
      <c r="C37" s="1140" t="s">
        <v>530</v>
      </c>
      <c r="D37" s="1141"/>
      <c r="E37" s="1142"/>
      <c r="F37" s="36">
        <v>0.23</v>
      </c>
      <c r="G37" s="37">
        <v>0.22</v>
      </c>
      <c r="H37" s="37">
        <v>0.22</v>
      </c>
      <c r="I37" s="37">
        <v>0.22</v>
      </c>
      <c r="J37" s="38">
        <v>0.22</v>
      </c>
      <c r="K37" s="22"/>
      <c r="L37" s="22"/>
      <c r="M37" s="22"/>
      <c r="N37" s="22"/>
      <c r="O37" s="22"/>
      <c r="P37" s="22"/>
    </row>
    <row r="38" spans="1:16" ht="39" customHeight="1">
      <c r="A38" s="22"/>
      <c r="B38" s="35"/>
      <c r="C38" s="1140" t="s">
        <v>531</v>
      </c>
      <c r="D38" s="1141"/>
      <c r="E38" s="1142"/>
      <c r="F38" s="36">
        <v>0.01</v>
      </c>
      <c r="G38" s="37">
        <v>0.1</v>
      </c>
      <c r="H38" s="37">
        <v>0.05</v>
      </c>
      <c r="I38" s="37">
        <v>0.08</v>
      </c>
      <c r="J38" s="38">
        <v>0.1</v>
      </c>
      <c r="K38" s="22"/>
      <c r="L38" s="22"/>
      <c r="M38" s="22"/>
      <c r="N38" s="22"/>
      <c r="O38" s="22"/>
      <c r="P38" s="22"/>
    </row>
    <row r="39" spans="1:16" ht="39" customHeight="1">
      <c r="A39" s="22"/>
      <c r="B39" s="35"/>
      <c r="C39" s="1140" t="s">
        <v>532</v>
      </c>
      <c r="D39" s="1141"/>
      <c r="E39" s="1142"/>
      <c r="F39" s="36">
        <v>1.03</v>
      </c>
      <c r="G39" s="37">
        <v>0.06</v>
      </c>
      <c r="H39" s="37">
        <v>1.26</v>
      </c>
      <c r="I39" s="37">
        <v>0.6</v>
      </c>
      <c r="J39" s="38">
        <v>0.1</v>
      </c>
      <c r="K39" s="22"/>
      <c r="L39" s="22"/>
      <c r="M39" s="22"/>
      <c r="N39" s="22"/>
      <c r="O39" s="22"/>
      <c r="P39" s="22"/>
    </row>
    <row r="40" spans="1:16" ht="39" customHeight="1">
      <c r="A40" s="22"/>
      <c r="B40" s="35"/>
      <c r="C40" s="1140" t="s">
        <v>533</v>
      </c>
      <c r="D40" s="1141"/>
      <c r="E40" s="1142"/>
      <c r="F40" s="36">
        <v>0.1</v>
      </c>
      <c r="G40" s="37">
        <v>0.28000000000000003</v>
      </c>
      <c r="H40" s="37">
        <v>0.17</v>
      </c>
      <c r="I40" s="37">
        <v>0.37</v>
      </c>
      <c r="J40" s="38">
        <v>0.08</v>
      </c>
      <c r="K40" s="22"/>
      <c r="L40" s="22"/>
      <c r="M40" s="22"/>
      <c r="N40" s="22"/>
      <c r="O40" s="22"/>
      <c r="P40" s="22"/>
    </row>
    <row r="41" spans="1:16" ht="39" customHeight="1">
      <c r="A41" s="22"/>
      <c r="B41" s="35"/>
      <c r="C41" s="1140" t="s">
        <v>534</v>
      </c>
      <c r="D41" s="1141"/>
      <c r="E41" s="1142"/>
      <c r="F41" s="36">
        <v>0.03</v>
      </c>
      <c r="G41" s="37">
        <v>0.08</v>
      </c>
      <c r="H41" s="37">
        <v>0.08</v>
      </c>
      <c r="I41" s="37">
        <v>0.08</v>
      </c>
      <c r="J41" s="38">
        <v>7.0000000000000007E-2</v>
      </c>
      <c r="K41" s="22"/>
      <c r="L41" s="22"/>
      <c r="M41" s="22"/>
      <c r="N41" s="22"/>
      <c r="O41" s="22"/>
      <c r="P41" s="22"/>
    </row>
    <row r="42" spans="1:16" ht="39" customHeight="1">
      <c r="A42" s="22"/>
      <c r="B42" s="39"/>
      <c r="C42" s="1140" t="s">
        <v>535</v>
      </c>
      <c r="D42" s="1141"/>
      <c r="E42" s="1142"/>
      <c r="F42" s="36" t="s">
        <v>480</v>
      </c>
      <c r="G42" s="37" t="s">
        <v>480</v>
      </c>
      <c r="H42" s="37" t="s">
        <v>480</v>
      </c>
      <c r="I42" s="37" t="s">
        <v>480</v>
      </c>
      <c r="J42" s="38" t="s">
        <v>480</v>
      </c>
      <c r="K42" s="22"/>
      <c r="L42" s="22"/>
      <c r="M42" s="22"/>
      <c r="N42" s="22"/>
      <c r="O42" s="22"/>
      <c r="P42" s="22"/>
    </row>
    <row r="43" spans="1:16" ht="39" customHeight="1" thickBot="1">
      <c r="A43" s="22"/>
      <c r="B43" s="40"/>
      <c r="C43" s="1143" t="s">
        <v>536</v>
      </c>
      <c r="D43" s="1144"/>
      <c r="E43" s="1145"/>
      <c r="F43" s="41">
        <v>0.08</v>
      </c>
      <c r="G43" s="42">
        <v>7.0000000000000007E-2</v>
      </c>
      <c r="H43" s="42">
        <v>0.1</v>
      </c>
      <c r="I43" s="42">
        <v>7.0000000000000007E-2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70" zoomScaleNormal="70"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6" t="s">
        <v>10</v>
      </c>
      <c r="C45" s="1157"/>
      <c r="D45" s="58"/>
      <c r="E45" s="1162" t="s">
        <v>11</v>
      </c>
      <c r="F45" s="1162"/>
      <c r="G45" s="1162"/>
      <c r="H45" s="1162"/>
      <c r="I45" s="1162"/>
      <c r="J45" s="1163"/>
      <c r="K45" s="59">
        <v>2057</v>
      </c>
      <c r="L45" s="60">
        <v>1994</v>
      </c>
      <c r="M45" s="60">
        <v>2060</v>
      </c>
      <c r="N45" s="60">
        <v>2092</v>
      </c>
      <c r="O45" s="61">
        <v>2267</v>
      </c>
      <c r="P45" s="48"/>
      <c r="Q45" s="48"/>
      <c r="R45" s="48"/>
      <c r="S45" s="48"/>
      <c r="T45" s="48"/>
      <c r="U45" s="48"/>
    </row>
    <row r="46" spans="1:21" ht="30.75" customHeight="1">
      <c r="A46" s="48"/>
      <c r="B46" s="1158"/>
      <c r="C46" s="1159"/>
      <c r="D46" s="62"/>
      <c r="E46" s="1150" t="s">
        <v>12</v>
      </c>
      <c r="F46" s="1150"/>
      <c r="G46" s="1150"/>
      <c r="H46" s="1150"/>
      <c r="I46" s="1150"/>
      <c r="J46" s="1151"/>
      <c r="K46" s="63" t="s">
        <v>480</v>
      </c>
      <c r="L46" s="64" t="s">
        <v>480</v>
      </c>
      <c r="M46" s="64" t="s">
        <v>480</v>
      </c>
      <c r="N46" s="64" t="s">
        <v>480</v>
      </c>
      <c r="O46" s="65" t="s">
        <v>480</v>
      </c>
      <c r="P46" s="48"/>
      <c r="Q46" s="48"/>
      <c r="R46" s="48"/>
      <c r="S46" s="48"/>
      <c r="T46" s="48"/>
      <c r="U46" s="48"/>
    </row>
    <row r="47" spans="1:21" ht="30.75" customHeight="1">
      <c r="A47" s="48"/>
      <c r="B47" s="1158"/>
      <c r="C47" s="1159"/>
      <c r="D47" s="62"/>
      <c r="E47" s="1150" t="s">
        <v>13</v>
      </c>
      <c r="F47" s="1150"/>
      <c r="G47" s="1150"/>
      <c r="H47" s="1150"/>
      <c r="I47" s="1150"/>
      <c r="J47" s="1151"/>
      <c r="K47" s="63" t="s">
        <v>480</v>
      </c>
      <c r="L47" s="64" t="s">
        <v>480</v>
      </c>
      <c r="M47" s="64" t="s">
        <v>480</v>
      </c>
      <c r="N47" s="64" t="s">
        <v>480</v>
      </c>
      <c r="O47" s="65" t="s">
        <v>480</v>
      </c>
      <c r="P47" s="48"/>
      <c r="Q47" s="48"/>
      <c r="R47" s="48"/>
      <c r="S47" s="48"/>
      <c r="T47" s="48"/>
      <c r="U47" s="48"/>
    </row>
    <row r="48" spans="1:21" ht="30.75" customHeight="1">
      <c r="A48" s="48"/>
      <c r="B48" s="1158"/>
      <c r="C48" s="1159"/>
      <c r="D48" s="62"/>
      <c r="E48" s="1150" t="s">
        <v>14</v>
      </c>
      <c r="F48" s="1150"/>
      <c r="G48" s="1150"/>
      <c r="H48" s="1150"/>
      <c r="I48" s="1150"/>
      <c r="J48" s="1151"/>
      <c r="K48" s="63">
        <v>498</v>
      </c>
      <c r="L48" s="64">
        <v>529</v>
      </c>
      <c r="M48" s="64">
        <v>534</v>
      </c>
      <c r="N48" s="64">
        <v>510</v>
      </c>
      <c r="O48" s="65">
        <v>501</v>
      </c>
      <c r="P48" s="48"/>
      <c r="Q48" s="48"/>
      <c r="R48" s="48"/>
      <c r="S48" s="48"/>
      <c r="T48" s="48"/>
      <c r="U48" s="48"/>
    </row>
    <row r="49" spans="1:21" ht="30.75" customHeight="1">
      <c r="A49" s="48"/>
      <c r="B49" s="1158"/>
      <c r="C49" s="1159"/>
      <c r="D49" s="62"/>
      <c r="E49" s="1150" t="s">
        <v>15</v>
      </c>
      <c r="F49" s="1150"/>
      <c r="G49" s="1150"/>
      <c r="H49" s="1150"/>
      <c r="I49" s="1150"/>
      <c r="J49" s="1151"/>
      <c r="K49" s="63">
        <v>11</v>
      </c>
      <c r="L49" s="64" t="s">
        <v>480</v>
      </c>
      <c r="M49" s="64" t="s">
        <v>480</v>
      </c>
      <c r="N49" s="64" t="s">
        <v>480</v>
      </c>
      <c r="O49" s="65" t="s">
        <v>480</v>
      </c>
      <c r="P49" s="48"/>
      <c r="Q49" s="48"/>
      <c r="R49" s="48"/>
      <c r="S49" s="48"/>
      <c r="T49" s="48"/>
      <c r="U49" s="48"/>
    </row>
    <row r="50" spans="1:21" ht="30.75" customHeight="1">
      <c r="A50" s="48"/>
      <c r="B50" s="1158"/>
      <c r="C50" s="1159"/>
      <c r="D50" s="62"/>
      <c r="E50" s="1150" t="s">
        <v>16</v>
      </c>
      <c r="F50" s="1150"/>
      <c r="G50" s="1150"/>
      <c r="H50" s="1150"/>
      <c r="I50" s="1150"/>
      <c r="J50" s="1151"/>
      <c r="K50" s="63" t="s">
        <v>480</v>
      </c>
      <c r="L50" s="64" t="s">
        <v>480</v>
      </c>
      <c r="M50" s="64" t="s">
        <v>480</v>
      </c>
      <c r="N50" s="64" t="s">
        <v>480</v>
      </c>
      <c r="O50" s="65" t="s">
        <v>480</v>
      </c>
      <c r="P50" s="48"/>
      <c r="Q50" s="48"/>
      <c r="R50" s="48"/>
      <c r="S50" s="48"/>
      <c r="T50" s="48"/>
      <c r="U50" s="48"/>
    </row>
    <row r="51" spans="1:21" ht="30.75" customHeight="1">
      <c r="A51" s="48"/>
      <c r="B51" s="1160"/>
      <c r="C51" s="1161"/>
      <c r="D51" s="66"/>
      <c r="E51" s="1150" t="s">
        <v>17</v>
      </c>
      <c r="F51" s="1150"/>
      <c r="G51" s="1150"/>
      <c r="H51" s="1150"/>
      <c r="I51" s="1150"/>
      <c r="J51" s="1151"/>
      <c r="K51" s="63" t="s">
        <v>480</v>
      </c>
      <c r="L51" s="64" t="s">
        <v>480</v>
      </c>
      <c r="M51" s="64" t="s">
        <v>480</v>
      </c>
      <c r="N51" s="64">
        <v>0</v>
      </c>
      <c r="O51" s="65" t="s">
        <v>480</v>
      </c>
      <c r="P51" s="48"/>
      <c r="Q51" s="48"/>
      <c r="R51" s="48"/>
      <c r="S51" s="48"/>
      <c r="T51" s="48"/>
      <c r="U51" s="48"/>
    </row>
    <row r="52" spans="1:21" ht="30.75" customHeight="1">
      <c r="A52" s="48"/>
      <c r="B52" s="1148" t="s">
        <v>18</v>
      </c>
      <c r="C52" s="1149"/>
      <c r="D52" s="66"/>
      <c r="E52" s="1150" t="s">
        <v>19</v>
      </c>
      <c r="F52" s="1150"/>
      <c r="G52" s="1150"/>
      <c r="H52" s="1150"/>
      <c r="I52" s="1150"/>
      <c r="J52" s="1151"/>
      <c r="K52" s="63">
        <v>1583</v>
      </c>
      <c r="L52" s="64">
        <v>1577</v>
      </c>
      <c r="M52" s="64">
        <v>1628</v>
      </c>
      <c r="N52" s="64">
        <v>1597</v>
      </c>
      <c r="O52" s="65">
        <v>1596</v>
      </c>
      <c r="P52" s="48"/>
      <c r="Q52" s="48"/>
      <c r="R52" s="48"/>
      <c r="S52" s="48"/>
      <c r="T52" s="48"/>
      <c r="U52" s="48"/>
    </row>
    <row r="53" spans="1:21" ht="30.75" customHeight="1" thickBot="1">
      <c r="A53" s="48"/>
      <c r="B53" s="1152" t="s">
        <v>20</v>
      </c>
      <c r="C53" s="1153"/>
      <c r="D53" s="67"/>
      <c r="E53" s="1154" t="s">
        <v>21</v>
      </c>
      <c r="F53" s="1154"/>
      <c r="G53" s="1154"/>
      <c r="H53" s="1154"/>
      <c r="I53" s="1154"/>
      <c r="J53" s="1155"/>
      <c r="K53" s="68">
        <v>983</v>
      </c>
      <c r="L53" s="69">
        <v>946</v>
      </c>
      <c r="M53" s="69">
        <v>966</v>
      </c>
      <c r="N53" s="69">
        <v>1005</v>
      </c>
      <c r="O53" s="70">
        <v>1172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0" zoomScaleNormal="70" zoomScaleSheetLayoutView="100" workbookViewId="0">
      <selection activeCell="AC6" sqref="AC6:AL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6" t="s">
        <v>23</v>
      </c>
      <c r="C41" s="1177"/>
      <c r="D41" s="81"/>
      <c r="E41" s="1178" t="s">
        <v>24</v>
      </c>
      <c r="F41" s="1178"/>
      <c r="G41" s="1178"/>
      <c r="H41" s="1179"/>
      <c r="I41" s="82">
        <v>17711</v>
      </c>
      <c r="J41" s="83">
        <v>17801</v>
      </c>
      <c r="K41" s="83">
        <v>18936</v>
      </c>
      <c r="L41" s="83">
        <v>24157</v>
      </c>
      <c r="M41" s="84">
        <v>24563</v>
      </c>
    </row>
    <row r="42" spans="2:13" ht="27.75" customHeight="1">
      <c r="B42" s="1166"/>
      <c r="C42" s="1167"/>
      <c r="D42" s="85"/>
      <c r="E42" s="1170" t="s">
        <v>25</v>
      </c>
      <c r="F42" s="1170"/>
      <c r="G42" s="1170"/>
      <c r="H42" s="1171"/>
      <c r="I42" s="86" t="s">
        <v>480</v>
      </c>
      <c r="J42" s="87" t="s">
        <v>480</v>
      </c>
      <c r="K42" s="87" t="s">
        <v>480</v>
      </c>
      <c r="L42" s="87" t="s">
        <v>480</v>
      </c>
      <c r="M42" s="88" t="s">
        <v>480</v>
      </c>
    </row>
    <row r="43" spans="2:13" ht="27.75" customHeight="1">
      <c r="B43" s="1166"/>
      <c r="C43" s="1167"/>
      <c r="D43" s="85"/>
      <c r="E43" s="1170" t="s">
        <v>26</v>
      </c>
      <c r="F43" s="1170"/>
      <c r="G43" s="1170"/>
      <c r="H43" s="1171"/>
      <c r="I43" s="86">
        <v>7103</v>
      </c>
      <c r="J43" s="87">
        <v>6649</v>
      </c>
      <c r="K43" s="87">
        <v>6255</v>
      </c>
      <c r="L43" s="87">
        <v>6193</v>
      </c>
      <c r="M43" s="88">
        <v>6121</v>
      </c>
    </row>
    <row r="44" spans="2:13" ht="27.75" customHeight="1">
      <c r="B44" s="1166"/>
      <c r="C44" s="1167"/>
      <c r="D44" s="85"/>
      <c r="E44" s="1170" t="s">
        <v>27</v>
      </c>
      <c r="F44" s="1170"/>
      <c r="G44" s="1170"/>
      <c r="H44" s="1171"/>
      <c r="I44" s="86" t="s">
        <v>480</v>
      </c>
      <c r="J44" s="87" t="s">
        <v>480</v>
      </c>
      <c r="K44" s="87" t="s">
        <v>480</v>
      </c>
      <c r="L44" s="87" t="s">
        <v>480</v>
      </c>
      <c r="M44" s="88">
        <v>222</v>
      </c>
    </row>
    <row r="45" spans="2:13" ht="27.75" customHeight="1">
      <c r="B45" s="1166"/>
      <c r="C45" s="1167"/>
      <c r="D45" s="85"/>
      <c r="E45" s="1170" t="s">
        <v>28</v>
      </c>
      <c r="F45" s="1170"/>
      <c r="G45" s="1170"/>
      <c r="H45" s="1171"/>
      <c r="I45" s="86">
        <v>3874</v>
      </c>
      <c r="J45" s="87">
        <v>3700</v>
      </c>
      <c r="K45" s="87">
        <v>3761</v>
      </c>
      <c r="L45" s="87">
        <v>3636</v>
      </c>
      <c r="M45" s="88">
        <v>3099</v>
      </c>
    </row>
    <row r="46" spans="2:13" ht="27.75" customHeight="1">
      <c r="B46" s="1166"/>
      <c r="C46" s="1167"/>
      <c r="D46" s="85"/>
      <c r="E46" s="1170" t="s">
        <v>29</v>
      </c>
      <c r="F46" s="1170"/>
      <c r="G46" s="1170"/>
      <c r="H46" s="1171"/>
      <c r="I46" s="86">
        <v>116</v>
      </c>
      <c r="J46" s="87" t="s">
        <v>480</v>
      </c>
      <c r="K46" s="87" t="s">
        <v>480</v>
      </c>
      <c r="L46" s="87" t="s">
        <v>480</v>
      </c>
      <c r="M46" s="88" t="s">
        <v>480</v>
      </c>
    </row>
    <row r="47" spans="2:13" ht="27.75" customHeight="1">
      <c r="B47" s="1166"/>
      <c r="C47" s="1167"/>
      <c r="D47" s="85"/>
      <c r="E47" s="1170" t="s">
        <v>30</v>
      </c>
      <c r="F47" s="1170"/>
      <c r="G47" s="1170"/>
      <c r="H47" s="1171"/>
      <c r="I47" s="86" t="s">
        <v>480</v>
      </c>
      <c r="J47" s="87" t="s">
        <v>480</v>
      </c>
      <c r="K47" s="87" t="s">
        <v>480</v>
      </c>
      <c r="L47" s="87" t="s">
        <v>480</v>
      </c>
      <c r="M47" s="88" t="s">
        <v>480</v>
      </c>
    </row>
    <row r="48" spans="2:13" ht="27.75" customHeight="1">
      <c r="B48" s="1168"/>
      <c r="C48" s="1169"/>
      <c r="D48" s="85"/>
      <c r="E48" s="1170" t="s">
        <v>31</v>
      </c>
      <c r="F48" s="1170"/>
      <c r="G48" s="1170"/>
      <c r="H48" s="1171"/>
      <c r="I48" s="86">
        <v>1</v>
      </c>
      <c r="J48" s="87">
        <v>1</v>
      </c>
      <c r="K48" s="87" t="s">
        <v>480</v>
      </c>
      <c r="L48" s="87" t="s">
        <v>480</v>
      </c>
      <c r="M48" s="88" t="s">
        <v>480</v>
      </c>
    </row>
    <row r="49" spans="2:13" ht="27.75" customHeight="1">
      <c r="B49" s="1164" t="s">
        <v>32</v>
      </c>
      <c r="C49" s="1165"/>
      <c r="D49" s="89"/>
      <c r="E49" s="1170" t="s">
        <v>33</v>
      </c>
      <c r="F49" s="1170"/>
      <c r="G49" s="1170"/>
      <c r="H49" s="1171"/>
      <c r="I49" s="86">
        <v>5092</v>
      </c>
      <c r="J49" s="87">
        <v>5962</v>
      </c>
      <c r="K49" s="87">
        <v>5592</v>
      </c>
      <c r="L49" s="87">
        <v>6001</v>
      </c>
      <c r="M49" s="88">
        <v>6119</v>
      </c>
    </row>
    <row r="50" spans="2:13" ht="27.75" customHeight="1">
      <c r="B50" s="1166"/>
      <c r="C50" s="1167"/>
      <c r="D50" s="85"/>
      <c r="E50" s="1170" t="s">
        <v>34</v>
      </c>
      <c r="F50" s="1170"/>
      <c r="G50" s="1170"/>
      <c r="H50" s="1171"/>
      <c r="I50" s="86">
        <v>269</v>
      </c>
      <c r="J50" s="87">
        <v>257</v>
      </c>
      <c r="K50" s="87">
        <v>232</v>
      </c>
      <c r="L50" s="87">
        <v>1468</v>
      </c>
      <c r="M50" s="88">
        <v>1413</v>
      </c>
    </row>
    <row r="51" spans="2:13" ht="27.75" customHeight="1">
      <c r="B51" s="1168"/>
      <c r="C51" s="1169"/>
      <c r="D51" s="85"/>
      <c r="E51" s="1170" t="s">
        <v>35</v>
      </c>
      <c r="F51" s="1170"/>
      <c r="G51" s="1170"/>
      <c r="H51" s="1171"/>
      <c r="I51" s="86">
        <v>15640</v>
      </c>
      <c r="J51" s="87">
        <v>15964</v>
      </c>
      <c r="K51" s="87">
        <v>16514</v>
      </c>
      <c r="L51" s="87">
        <v>17464</v>
      </c>
      <c r="M51" s="88">
        <v>17748</v>
      </c>
    </row>
    <row r="52" spans="2:13" ht="27.75" customHeight="1" thickBot="1">
      <c r="B52" s="1172" t="s">
        <v>36</v>
      </c>
      <c r="C52" s="1173"/>
      <c r="D52" s="90"/>
      <c r="E52" s="1174" t="s">
        <v>37</v>
      </c>
      <c r="F52" s="1174"/>
      <c r="G52" s="1174"/>
      <c r="H52" s="1175"/>
      <c r="I52" s="91">
        <v>7805</v>
      </c>
      <c r="J52" s="92">
        <v>5967</v>
      </c>
      <c r="K52" s="92">
        <v>6613</v>
      </c>
      <c r="L52" s="92">
        <v>9054</v>
      </c>
      <c r="M52" s="93">
        <v>8725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46502</v>
      </c>
      <c r="E3" s="116"/>
      <c r="F3" s="117">
        <v>42528</v>
      </c>
      <c r="G3" s="118"/>
      <c r="H3" s="119"/>
    </row>
    <row r="4" spans="1:8">
      <c r="A4" s="120"/>
      <c r="B4" s="121"/>
      <c r="C4" s="122"/>
      <c r="D4" s="123">
        <v>27877</v>
      </c>
      <c r="E4" s="124"/>
      <c r="F4" s="125">
        <v>27703</v>
      </c>
      <c r="G4" s="126"/>
      <c r="H4" s="127"/>
    </row>
    <row r="5" spans="1:8">
      <c r="A5" s="108" t="s">
        <v>514</v>
      </c>
      <c r="B5" s="113"/>
      <c r="C5" s="114"/>
      <c r="D5" s="115">
        <v>62684</v>
      </c>
      <c r="E5" s="116"/>
      <c r="F5" s="117">
        <v>63360</v>
      </c>
      <c r="G5" s="118"/>
      <c r="H5" s="119"/>
    </row>
    <row r="6" spans="1:8">
      <c r="A6" s="120"/>
      <c r="B6" s="121"/>
      <c r="C6" s="122"/>
      <c r="D6" s="123">
        <v>27077</v>
      </c>
      <c r="E6" s="124"/>
      <c r="F6" s="125">
        <v>32304</v>
      </c>
      <c r="G6" s="126"/>
      <c r="H6" s="127"/>
    </row>
    <row r="7" spans="1:8">
      <c r="A7" s="108" t="s">
        <v>515</v>
      </c>
      <c r="B7" s="113"/>
      <c r="C7" s="114"/>
      <c r="D7" s="115">
        <v>94142</v>
      </c>
      <c r="E7" s="116"/>
      <c r="F7" s="117">
        <v>67201</v>
      </c>
      <c r="G7" s="118"/>
      <c r="H7" s="119"/>
    </row>
    <row r="8" spans="1:8">
      <c r="A8" s="120"/>
      <c r="B8" s="121"/>
      <c r="C8" s="122"/>
      <c r="D8" s="123">
        <v>42556</v>
      </c>
      <c r="E8" s="124"/>
      <c r="F8" s="125">
        <v>35210</v>
      </c>
      <c r="G8" s="126"/>
      <c r="H8" s="127"/>
    </row>
    <row r="9" spans="1:8">
      <c r="A9" s="108" t="s">
        <v>516</v>
      </c>
      <c r="B9" s="113"/>
      <c r="C9" s="114"/>
      <c r="D9" s="115">
        <v>82711</v>
      </c>
      <c r="E9" s="116"/>
      <c r="F9" s="117">
        <v>75709</v>
      </c>
      <c r="G9" s="118"/>
      <c r="H9" s="119"/>
    </row>
    <row r="10" spans="1:8">
      <c r="A10" s="120"/>
      <c r="B10" s="121"/>
      <c r="C10" s="122"/>
      <c r="D10" s="123">
        <v>63724</v>
      </c>
      <c r="E10" s="124"/>
      <c r="F10" s="125">
        <v>35212</v>
      </c>
      <c r="G10" s="126"/>
      <c r="H10" s="127"/>
    </row>
    <row r="11" spans="1:8">
      <c r="A11" s="108" t="s">
        <v>517</v>
      </c>
      <c r="B11" s="113"/>
      <c r="C11" s="114"/>
      <c r="D11" s="115">
        <v>50900</v>
      </c>
      <c r="E11" s="116"/>
      <c r="F11" s="117">
        <v>90961</v>
      </c>
      <c r="G11" s="118"/>
      <c r="H11" s="119"/>
    </row>
    <row r="12" spans="1:8">
      <c r="A12" s="120"/>
      <c r="B12" s="121"/>
      <c r="C12" s="128"/>
      <c r="D12" s="123">
        <v>16403</v>
      </c>
      <c r="E12" s="124"/>
      <c r="F12" s="125">
        <v>37720</v>
      </c>
      <c r="G12" s="126"/>
      <c r="H12" s="127"/>
    </row>
    <row r="13" spans="1:8">
      <c r="A13" s="108"/>
      <c r="B13" s="113"/>
      <c r="C13" s="129"/>
      <c r="D13" s="130">
        <v>67388</v>
      </c>
      <c r="E13" s="131"/>
      <c r="F13" s="132">
        <v>67952</v>
      </c>
      <c r="G13" s="133"/>
      <c r="H13" s="119"/>
    </row>
    <row r="14" spans="1:8">
      <c r="A14" s="120"/>
      <c r="B14" s="121"/>
      <c r="C14" s="122"/>
      <c r="D14" s="123">
        <v>35527</v>
      </c>
      <c r="E14" s="124"/>
      <c r="F14" s="125">
        <v>33630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6.58</v>
      </c>
      <c r="C19" s="134">
        <f>ROUND(VALUE(SUBSTITUTE(実質収支比率等に係る経年分析!G$48,"▲","-")),2)</f>
        <v>8.39</v>
      </c>
      <c r="D19" s="134">
        <f>ROUND(VALUE(SUBSTITUTE(実質収支比率等に係る経年分析!H$48,"▲","-")),2)</f>
        <v>8.1300000000000008</v>
      </c>
      <c r="E19" s="134">
        <f>ROUND(VALUE(SUBSTITUTE(実質収支比率等に係る経年分析!I$48,"▲","-")),2)</f>
        <v>3.28</v>
      </c>
      <c r="F19" s="134">
        <f>ROUND(VALUE(SUBSTITUTE(実質収支比率等に係る経年分析!J$48,"▲","-")),2)</f>
        <v>10.46</v>
      </c>
    </row>
    <row r="20" spans="1:11">
      <c r="A20" s="134" t="s">
        <v>42</v>
      </c>
      <c r="B20" s="134">
        <f>ROUND(VALUE(SUBSTITUTE(実質収支比率等に係る経年分析!F$47,"▲","-")),2)</f>
        <v>16.600000000000001</v>
      </c>
      <c r="C20" s="134">
        <f>ROUND(VALUE(SUBSTITUTE(実質収支比率等に係る経年分析!G$47,"▲","-")),2)</f>
        <v>19.09</v>
      </c>
      <c r="D20" s="134">
        <f>ROUND(VALUE(SUBSTITUTE(実質収支比率等に係る経年分析!H$47,"▲","-")),2)</f>
        <v>15.61</v>
      </c>
      <c r="E20" s="134">
        <f>ROUND(VALUE(SUBSTITUTE(実質収支比率等に係る経年分析!I$47,"▲","-")),2)</f>
        <v>15.65</v>
      </c>
      <c r="F20" s="134">
        <f>ROUND(VALUE(SUBSTITUTE(実質収支比率等に係る経年分析!J$47,"▲","-")),2)</f>
        <v>15.72</v>
      </c>
    </row>
    <row r="21" spans="1:11">
      <c r="A21" s="134" t="s">
        <v>43</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5.33</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-4.71</v>
      </c>
      <c r="F21" s="134">
        <f>IF(ISNUMBER(VALUE(SUBSTITUTE(実質収支比率等に係る経年分析!J$49,"▲","-"))),ROUND(VALUE(SUBSTITUTE(実質収支比率等に係る経年分析!J$49,"▲","-")),2),NA())</f>
        <v>7.3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住宅資金貸付事業特別会計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土地取得特別会計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10.130000000000001</v>
      </c>
    </row>
    <row r="36" spans="1:16">
      <c r="A36" s="135" t="str">
        <f>IF(連結実質赤字比率に係る赤字・黒字の構成分析!C$34="",NA(),連結実質赤字比率に係る赤字・黒字の構成分析!C$34)</f>
        <v>新宮市立医療センター病院事業会計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1583</v>
      </c>
      <c r="E42" s="136"/>
      <c r="F42" s="136"/>
      <c r="G42" s="136">
        <f>'実質公債費比率（分子）の構造'!L$52</f>
        <v>1577</v>
      </c>
      <c r="H42" s="136"/>
      <c r="I42" s="136"/>
      <c r="J42" s="136">
        <f>'実質公債費比率（分子）の構造'!M$52</f>
        <v>1628</v>
      </c>
      <c r="K42" s="136"/>
      <c r="L42" s="136"/>
      <c r="M42" s="136">
        <f>'実質公債費比率（分子）の構造'!N$52</f>
        <v>1597</v>
      </c>
      <c r="N42" s="136"/>
      <c r="O42" s="136"/>
      <c r="P42" s="136">
        <f>'実質公債費比率（分子）の構造'!O$52</f>
        <v>1596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498</v>
      </c>
      <c r="C46" s="136"/>
      <c r="D46" s="136"/>
      <c r="E46" s="136">
        <f>'実質公債費比率（分子）の構造'!L$48</f>
        <v>529</v>
      </c>
      <c r="F46" s="136"/>
      <c r="G46" s="136"/>
      <c r="H46" s="136">
        <f>'実質公債費比率（分子）の構造'!M$48</f>
        <v>534</v>
      </c>
      <c r="I46" s="136"/>
      <c r="J46" s="136"/>
      <c r="K46" s="136">
        <f>'実質公債費比率（分子）の構造'!N$48</f>
        <v>510</v>
      </c>
      <c r="L46" s="136"/>
      <c r="M46" s="136"/>
      <c r="N46" s="136">
        <f>'実質公債費比率（分子）の構造'!O$48</f>
        <v>501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2057</v>
      </c>
      <c r="C49" s="136"/>
      <c r="D49" s="136"/>
      <c r="E49" s="136">
        <f>'実質公債費比率（分子）の構造'!L$45</f>
        <v>1994</v>
      </c>
      <c r="F49" s="136"/>
      <c r="G49" s="136"/>
      <c r="H49" s="136">
        <f>'実質公債費比率（分子）の構造'!M$45</f>
        <v>2060</v>
      </c>
      <c r="I49" s="136"/>
      <c r="J49" s="136"/>
      <c r="K49" s="136">
        <f>'実質公債費比率（分子）の構造'!N$45</f>
        <v>2092</v>
      </c>
      <c r="L49" s="136"/>
      <c r="M49" s="136"/>
      <c r="N49" s="136">
        <f>'実質公債費比率（分子）の構造'!O$45</f>
        <v>2267</v>
      </c>
      <c r="O49" s="136"/>
      <c r="P49" s="136"/>
    </row>
    <row r="50" spans="1:16">
      <c r="A50" s="136" t="s">
        <v>58</v>
      </c>
      <c r="B50" s="136" t="e">
        <f>NA()</f>
        <v>#N/A</v>
      </c>
      <c r="C50" s="136">
        <f>IF(ISNUMBER('実質公債費比率（分子）の構造'!K$53),'実質公債費比率（分子）の構造'!K$53,NA())</f>
        <v>983</v>
      </c>
      <c r="D50" s="136" t="e">
        <f>NA()</f>
        <v>#N/A</v>
      </c>
      <c r="E50" s="136" t="e">
        <f>NA()</f>
        <v>#N/A</v>
      </c>
      <c r="F50" s="136">
        <f>IF(ISNUMBER('実質公債費比率（分子）の構造'!L$53),'実質公債費比率（分子）の構造'!L$53,NA())</f>
        <v>946</v>
      </c>
      <c r="G50" s="136" t="e">
        <f>NA()</f>
        <v>#N/A</v>
      </c>
      <c r="H50" s="136" t="e">
        <f>NA()</f>
        <v>#N/A</v>
      </c>
      <c r="I50" s="136">
        <f>IF(ISNUMBER('実質公債費比率（分子）の構造'!M$53),'実質公債費比率（分子）の構造'!M$53,NA())</f>
        <v>966</v>
      </c>
      <c r="J50" s="136" t="e">
        <f>NA()</f>
        <v>#N/A</v>
      </c>
      <c r="K50" s="136" t="e">
        <f>NA()</f>
        <v>#N/A</v>
      </c>
      <c r="L50" s="136">
        <f>IF(ISNUMBER('実質公債費比率（分子）の構造'!N$53),'実質公債費比率（分子）の構造'!N$53,NA())</f>
        <v>1005</v>
      </c>
      <c r="M50" s="136" t="e">
        <f>NA()</f>
        <v>#N/A</v>
      </c>
      <c r="N50" s="136" t="e">
        <f>NA()</f>
        <v>#N/A</v>
      </c>
      <c r="O50" s="136">
        <f>IF(ISNUMBER('実質公債費比率（分子）の構造'!O$53),'実質公債費比率（分子）の構造'!O$53,NA())</f>
        <v>1172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15640</v>
      </c>
      <c r="E56" s="135"/>
      <c r="F56" s="135"/>
      <c r="G56" s="135">
        <f>'将来負担比率（分子）の構造'!J$51</f>
        <v>15964</v>
      </c>
      <c r="H56" s="135"/>
      <c r="I56" s="135"/>
      <c r="J56" s="135">
        <f>'将来負担比率（分子）の構造'!K$51</f>
        <v>16514</v>
      </c>
      <c r="K56" s="135"/>
      <c r="L56" s="135"/>
      <c r="M56" s="135">
        <f>'将来負担比率（分子）の構造'!L$51</f>
        <v>17464</v>
      </c>
      <c r="N56" s="135"/>
      <c r="O56" s="135"/>
      <c r="P56" s="135">
        <f>'将来負担比率（分子）の構造'!M$51</f>
        <v>17748</v>
      </c>
    </row>
    <row r="57" spans="1:16">
      <c r="A57" s="135" t="s">
        <v>34</v>
      </c>
      <c r="B57" s="135"/>
      <c r="C57" s="135"/>
      <c r="D57" s="135">
        <f>'将来負担比率（分子）の構造'!I$50</f>
        <v>269</v>
      </c>
      <c r="E57" s="135"/>
      <c r="F57" s="135"/>
      <c r="G57" s="135">
        <f>'将来負担比率（分子）の構造'!J$50</f>
        <v>257</v>
      </c>
      <c r="H57" s="135"/>
      <c r="I57" s="135"/>
      <c r="J57" s="135">
        <f>'将来負担比率（分子）の構造'!K$50</f>
        <v>232</v>
      </c>
      <c r="K57" s="135"/>
      <c r="L57" s="135"/>
      <c r="M57" s="135">
        <f>'将来負担比率（分子）の構造'!L$50</f>
        <v>1468</v>
      </c>
      <c r="N57" s="135"/>
      <c r="O57" s="135"/>
      <c r="P57" s="135">
        <f>'将来負担比率（分子）の構造'!M$50</f>
        <v>1413</v>
      </c>
    </row>
    <row r="58" spans="1:16">
      <c r="A58" s="135" t="s">
        <v>33</v>
      </c>
      <c r="B58" s="135"/>
      <c r="C58" s="135"/>
      <c r="D58" s="135">
        <f>'将来負担比率（分子）の構造'!I$49</f>
        <v>5092</v>
      </c>
      <c r="E58" s="135"/>
      <c r="F58" s="135"/>
      <c r="G58" s="135">
        <f>'将来負担比率（分子）の構造'!J$49</f>
        <v>5962</v>
      </c>
      <c r="H58" s="135"/>
      <c r="I58" s="135"/>
      <c r="J58" s="135">
        <f>'将来負担比率（分子）の構造'!K$49</f>
        <v>5592</v>
      </c>
      <c r="K58" s="135"/>
      <c r="L58" s="135"/>
      <c r="M58" s="135">
        <f>'将来負担比率（分子）の構造'!L$49</f>
        <v>6001</v>
      </c>
      <c r="N58" s="135"/>
      <c r="O58" s="135"/>
      <c r="P58" s="135">
        <f>'将来負担比率（分子）の構造'!M$49</f>
        <v>6119</v>
      </c>
    </row>
    <row r="59" spans="1:16">
      <c r="A59" s="135" t="s">
        <v>31</v>
      </c>
      <c r="B59" s="135">
        <f>'将来負担比率（分子）の構造'!I$48</f>
        <v>1</v>
      </c>
      <c r="C59" s="135"/>
      <c r="D59" s="135"/>
      <c r="E59" s="135">
        <f>'将来負担比率（分子）の構造'!J$48</f>
        <v>1</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3874</v>
      </c>
      <c r="C62" s="135"/>
      <c r="D62" s="135"/>
      <c r="E62" s="135">
        <f>'将来負担比率（分子）の構造'!J$45</f>
        <v>3700</v>
      </c>
      <c r="F62" s="135"/>
      <c r="G62" s="135"/>
      <c r="H62" s="135">
        <f>'将来負担比率（分子）の構造'!K$45</f>
        <v>3761</v>
      </c>
      <c r="I62" s="135"/>
      <c r="J62" s="135"/>
      <c r="K62" s="135">
        <f>'将来負担比率（分子）の構造'!L$45</f>
        <v>3636</v>
      </c>
      <c r="L62" s="135"/>
      <c r="M62" s="135"/>
      <c r="N62" s="135">
        <f>'将来負担比率（分子）の構造'!M$45</f>
        <v>3099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222</v>
      </c>
      <c r="O63" s="135"/>
      <c r="P63" s="135"/>
    </row>
    <row r="64" spans="1:16">
      <c r="A64" s="135" t="s">
        <v>26</v>
      </c>
      <c r="B64" s="135">
        <f>'将来負担比率（分子）の構造'!I$43</f>
        <v>7103</v>
      </c>
      <c r="C64" s="135"/>
      <c r="D64" s="135"/>
      <c r="E64" s="135">
        <f>'将来負担比率（分子）の構造'!J$43</f>
        <v>6649</v>
      </c>
      <c r="F64" s="135"/>
      <c r="G64" s="135"/>
      <c r="H64" s="135">
        <f>'将来負担比率（分子）の構造'!K$43</f>
        <v>6255</v>
      </c>
      <c r="I64" s="135"/>
      <c r="J64" s="135"/>
      <c r="K64" s="135">
        <f>'将来負担比率（分子）の構造'!L$43</f>
        <v>6193</v>
      </c>
      <c r="L64" s="135"/>
      <c r="M64" s="135"/>
      <c r="N64" s="135">
        <f>'将来負担比率（分子）の構造'!M$43</f>
        <v>6121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17711</v>
      </c>
      <c r="C66" s="135"/>
      <c r="D66" s="135"/>
      <c r="E66" s="135">
        <f>'将来負担比率（分子）の構造'!J$41</f>
        <v>17801</v>
      </c>
      <c r="F66" s="135"/>
      <c r="G66" s="135"/>
      <c r="H66" s="135">
        <f>'将来負担比率（分子）の構造'!K$41</f>
        <v>18936</v>
      </c>
      <c r="I66" s="135"/>
      <c r="J66" s="135"/>
      <c r="K66" s="135">
        <f>'将来負担比率（分子）の構造'!L$41</f>
        <v>24157</v>
      </c>
      <c r="L66" s="135"/>
      <c r="M66" s="135"/>
      <c r="N66" s="135">
        <f>'将来負担比率（分子）の構造'!M$41</f>
        <v>24563</v>
      </c>
      <c r="O66" s="135"/>
      <c r="P66" s="135"/>
    </row>
    <row r="67" spans="1:16">
      <c r="A67" s="135" t="s">
        <v>62</v>
      </c>
      <c r="B67" s="135" t="e">
        <f>NA()</f>
        <v>#N/A</v>
      </c>
      <c r="C67" s="135">
        <f>IF(ISNUMBER('将来負担比率（分子）の構造'!I$52), IF('将来負担比率（分子）の構造'!I$52 &lt; 0, 0, '将来負担比率（分子）の構造'!I$52), NA())</f>
        <v>7805</v>
      </c>
      <c r="D67" s="135" t="e">
        <f>NA()</f>
        <v>#N/A</v>
      </c>
      <c r="E67" s="135" t="e">
        <f>NA()</f>
        <v>#N/A</v>
      </c>
      <c r="F67" s="135">
        <f>IF(ISNUMBER('将来負担比率（分子）の構造'!J$52), IF('将来負担比率（分子）の構造'!J$52 &lt; 0, 0, '将来負担比率（分子）の構造'!J$52), NA())</f>
        <v>5967</v>
      </c>
      <c r="G67" s="135" t="e">
        <f>NA()</f>
        <v>#N/A</v>
      </c>
      <c r="H67" s="135" t="e">
        <f>NA()</f>
        <v>#N/A</v>
      </c>
      <c r="I67" s="135">
        <f>IF(ISNUMBER('将来負担比率（分子）の構造'!K$52), IF('将来負担比率（分子）の構造'!K$52 &lt; 0, 0, '将来負担比率（分子）の構造'!K$52), NA())</f>
        <v>6613</v>
      </c>
      <c r="J67" s="135" t="e">
        <f>NA()</f>
        <v>#N/A</v>
      </c>
      <c r="K67" s="135" t="e">
        <f>NA()</f>
        <v>#N/A</v>
      </c>
      <c r="L67" s="135">
        <f>IF(ISNUMBER('将来負担比率（分子）の構造'!L$52), IF('将来負担比率（分子）の構造'!L$52 &lt; 0, 0, '将来負担比率（分子）の構造'!L$52), NA())</f>
        <v>9054</v>
      </c>
      <c r="M67" s="135" t="e">
        <f>NA()</f>
        <v>#N/A</v>
      </c>
      <c r="N67" s="135" t="e">
        <f>NA()</f>
        <v>#N/A</v>
      </c>
      <c r="O67" s="135">
        <f>IF(ISNUMBER('将来負担比率（分子）の構造'!M$52), IF('将来負担比率（分子）の構造'!M$52 &lt; 0, 0, '将来負担比率（分子）の構造'!M$52), NA())</f>
        <v>8725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126331</cp:lastModifiedBy>
  <cp:lastPrinted>2015-04-15T09:09:47Z</cp:lastPrinted>
  <dcterms:created xsi:type="dcterms:W3CDTF">2015-02-17T07:20:41Z</dcterms:created>
  <dcterms:modified xsi:type="dcterms:W3CDTF">2015-05-08T01:10:04Z</dcterms:modified>
</cp:coreProperties>
</file>