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6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s="1"/>
  <c r="U34" i="9" l="1"/>
  <c r="U35" i="9" s="1"/>
  <c r="U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<sst xmlns="http://schemas.openxmlformats.org/spreadsheetml/2006/main" count="1035" uniqueCount="556">
  <si>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</si>
  <si>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</si>
  <si>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</si>
  <si>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</si>
  <si>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</si>
  <si>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</si>
  <si>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</si>
  <si>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</si>
  <si>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</si>
  <si>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</si>
  <si>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</si>
  <si>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</si>
  <si>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</si>
  <si>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</si>
  <si>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</si>
  <si>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</si>
  <si>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</si>
  <si>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</si>
  <si>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</si>
  <si>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</si>
  <si>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</si>
  <si>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</si>
  <si>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</si>
  <si>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</si>
  <si>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</si>
  <si>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</si>
  <si>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</si>
  <si>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</si>
  <si>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</si>
  <si>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</si>
  <si>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</si>
  <si>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</si>
  <si>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</si>
  <si>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</si>
  <si>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</si>
  <si>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</si>
  <si>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</si>
  <si>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</si>
  <si>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</si>
  <si>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</si>
  <si>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</si>
  <si>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</si>
  <si>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</si>
  <si>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</si>
  <si>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</si>
  <si>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</si>
  <si>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</si>
  <si>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</si>
  <si>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</si>
  <si>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</si>
  <si>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</si>
  <si>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</si>
  <si>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</si>
  <si>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</si>
  <si>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</si>
  <si>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</si>
  <si>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</si>
  <si>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</si>
  <si>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</si>
  <si>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</si>
  <si>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</si>
  <si>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</si>
  <si>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</si>
  <si>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</si>
  <si>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</si>
  <si>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</si>
  <si>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</si>
  <si>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</si>
  <si>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</si>
  <si>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</si>
  <si>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</si>
  <si>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</si>
  <si>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</si>
  <si>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</si>
  <si>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</si>
  <si>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</si>
  <si>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</si>
  <si>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</si>
  <si>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</si>
  <si>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</si>
  <si>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</si>
  <si>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</si>
  <si>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</si>
  <si>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</si>
  <si>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</si>
  <si>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</si>
  <si>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</si>
  <si>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</si>
  <si>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</si>
  <si>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</si>
  <si>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</si>
  <si>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</si>
  <si>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</si>
  <si>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</si>
  <si>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</si>
  <si>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</si>
  <si>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</si>
  <si>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</si>
  <si>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</si>
  <si>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</si>
  <si>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</si>
  <si>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</si>
  <si>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</si>
  <si>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</si>
  <si>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</si>
  <si>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</si>
  <si>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</si>
  <si>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</si>
  <si>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</si>
  <si>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</si>
  <si>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</si>
  <si>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</si>
  <si>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</si>
  <si>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</si>
  <si>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</si>
  <si>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</si>
  <si>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</si>
  <si>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</si>
  <si>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</si>
  <si>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</si>
  <si>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</si>
  <si>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</si>
  <si>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</si>
  <si>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</si>
  <si>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</si>
  <si>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</si>
  <si>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</si>
  <si>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</si>
  <si>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</si>
  <si>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</si>
  <si>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</si>
  <si>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</si>
  <si>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</si>
  <si>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</si>
  <si>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</si>
  <si>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</si>
  <si>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</si>
  <si>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</si>
  <si>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</si>
  <si>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</si>
  <si>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</si>
  <si>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</si>
  <si>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</si>
  <si>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</si>
  <si>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</si>
  <si>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</si>
  <si>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</si>
  <si>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</si>
  <si>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</si>
  <si>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</si>
  <si>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</si>
  <si>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</si>
  <si>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</si>
  <si>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</si>
  <si>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</si>
  <si>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</si>
  <si>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</si>
  <si>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</si>
  <si>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</si>
  <si>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</si>
  <si>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</si>
  <si>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</si>
  <si>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</si>
  <si>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</si>
  <si>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</si>
  <si>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</si>
  <si>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</si>
  <si>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</si>
  <si>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</si>
  <si>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</si>
  <si>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</si>
  <si>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</si>
  <si>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</si>
  <si>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</si>
  <si>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</si>
  <si>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</si>
  <si>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</si>
  <si>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</si>
  <si>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</si>
  <si>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</si>
  <si>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</si>
  <si>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</si>
  <si>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</si>
  <si>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</si>
  <si>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</si>
  <si>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</si>
  <si>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</si>
  <si>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</si>
  <si>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</si>
  <si>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</si>
  <si>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</si>
  <si>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</si>
  <si>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</si>
  <si>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</si>
  <si>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</si>
  <si>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和歌山県御坊市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</si>
  <si>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</si>
  <si>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</si>
  <si>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</si>
  <si>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</si>
  <si>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</si>
  <si>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</si>
  <si>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</si>
  <si>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</si>
  <si>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</si>
  <si>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</si>
  <si>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</si>
  <si>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</si>
  <si>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</si>
  <si>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</si>
  <si>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</si>
  <si>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</si>
  <si>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</si>
  <si>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</si>
  <si>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</si>
  <si>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</si>
  <si>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</si>
  <si>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</si>
  <si>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</si>
  <si>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</si>
  <si>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</si>
  <si>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</si>
  <si>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</si>
  <si>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</si>
  <si>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</si>
  <si>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</si>
  <si>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</si>
  <si>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</si>
  <si>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</si>
  <si>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</si>
  <si>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</si>
  <si>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</si>
  <si>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</si>
  <si>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</si>
  <si>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</si>
  <si>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</si>
  <si>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</si>
  <si>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</si>
  <si>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</si>
  <si>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</si>
  <si>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</si>
  <si>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</si>
  <si>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</si>
  <si>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</si>
  <si>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</si>
  <si>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</si>
  <si>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</si>
  <si>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</si>
  <si>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</si>
  <si>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</si>
  <si>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</si>
  <si>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</si>
  <si>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</si>
  <si>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</si>
  <si>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</si>
  <si>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</si>
  <si>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</si>
  <si>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</si>
  <si>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</si>
  <si>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</si>
  <si>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</si>
  <si>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</si>
  <si>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</si>
  <si>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</si>
  <si>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</si>
  <si>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</si>
  <si>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</si>
  <si>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</si>
  <si>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</si>
  <si>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</si>
  <si>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</si>
  <si>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</si>
  <si>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</si>
  <si>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</si>
  <si>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</si>
  <si>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</si>
  <si>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</si>
  <si>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</si>
  <si>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</si>
  <si>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</si>
  <si>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</si>
  <si>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</si>
  <si>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</si>
  <si>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</si>
  <si>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</si>
  <si>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</si>
  <si>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</si>
  <si>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</si>
  <si>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</si>
  <si>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</si>
  <si>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</si>
  <si>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</si>
  <si>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</si>
  <si>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</si>
  <si>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</si>
  <si>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</si>
  <si>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</si>
  <si>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</si>
  <si>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</si>
  <si>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</si>
  <si>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</si>
  <si>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</si>
  <si>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</si>
  <si>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</si>
  <si>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</si>
  <si>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</si>
  <si>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</si>
  <si>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</si>
  <si>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</si>
  <si>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</si>
  <si>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</si>
  <si>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</si>
  <si>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</si>
  <si>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</si>
  <si>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</si>
  <si>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</si>
  <si>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</si>
  <si>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</si>
  <si>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</si>
  <si>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</si>
  <si>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</si>
  <si>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</si>
  <si>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</si>
  <si>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</si>
  <si>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</si>
  <si>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</si>
  <si>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</si>
  <si>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</si>
  <si>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</si>
  <si>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</si>
  <si>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</si>
  <si>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</si>
  <si>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</si>
  <si>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</si>
  <si>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</si>
  <si>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</si>
  <si>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</si>
  <si>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</si>
  <si>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</si>
  <si>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</si>
  <si>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</si>
  <si>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</si>
  <si>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</si>
  <si>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</si>
  <si>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</si>
  <si>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</si>
  <si>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和歌山県御坊市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</si>
  <si>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</si>
  <si>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</si>
  <si>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</si>
  <si>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</si>
  <si>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</si>
  <si>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</si>
  <si>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</si>
  <si>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</si>
  <si>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</si>
  <si>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</si>
  <si>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</si>
  <si>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</si>
  <si>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</si>
  <si>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</si>
  <si>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</si>
  <si>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</si>
  <si>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</si>
  <si>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</si>
  <si>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</si>
  <si>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</si>
  <si>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</si>
  <si>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</si>
  <si>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</si>
  <si>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</si>
  <si>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</si>
  <si>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</si>
  <si>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</si>
  <si>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</si>
  <si>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</si>
  <si>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</si>
  <si>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</si>
  <si>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</si>
  <si>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</si>
  <si>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</si>
  <si>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</si>
  <si>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</si>
  <si>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</si>
  <si>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</si>
  <si>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</si>
  <si>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</si>
  <si>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</si>
  <si>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</si>
  <si>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</si>
  <si>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</si>
  <si>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</si>
  <si>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</si>
  <si>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</si>
  <si>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</si>
  <si>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</si>
  <si>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</si>
  <si>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</si>
  <si>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</si>
  <si>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</si>
  <si>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</si>
  <si>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</si>
  <si>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</si>
  <si>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</si>
  <si>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</si>
  <si>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</si>
  <si>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</si>
  <si>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</si>
  <si>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</si>
  <si>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</si>
  <si>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</si>
  <si>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</si>
  <si>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</si>
  <si>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</si>
  <si>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</si>
  <si>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</si>
  <si>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</si>
  <si>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</si>
  <si>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</si>
  <si>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</si>
  <si>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</si>
  <si>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</si>
  <si>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</si>
  <si>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</si>
  <si>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</si>
  <si>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</si>
  <si>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</si>
  <si>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</si>
  <si>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</si>
  <si>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</si>
  <si>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</si>
  <si>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</si>
  <si>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</si>
  <si>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</si>
  <si>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</si>
  <si>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</si>
  <si>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</si>
  <si>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</si>
  <si>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</si>
  <si>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</si>
  <si>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</si>
  <si>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</si>
  <si>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</si>
  <si>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</si>
  <si>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</si>
  <si>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</si>
  <si>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</si>
  <si>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</si>
  <si>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</si>
  <si>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</si>
  <si>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</si>
  <si>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</si>
  <si>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</si>
  <si>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</si>
  <si>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</si>
  <si>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</si>
  <si>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</si>
  <si>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</si>
  <si>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</si>
  <si>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</si>
  <si>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</si>
  <si>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</si>
  <si>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</si>
  <si>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</si>
  <si>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</si>
  <si>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</si>
  <si>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</si>
  <si>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</si>
  <si>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</si>
  <si>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</si>
  <si>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</si>
  <si>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</si>
  <si>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</si>
  <si>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</si>
  <si>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</si>
  <si>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</si>
  <si>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</si>
  <si>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</si>
  <si>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</si>
  <si>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</si>
  <si>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</si>
  <si>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</si>
  <si>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</si>
  <si>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</si>
  <si>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</si>
  <si>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</si>
  <si>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</si>
  <si>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</si>
  <si>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</si>
  <si>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</si>
  <si>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</si>
  <si>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</si>
  <si>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</si>
  <si>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</si>
  <si>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</si>
  <si>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</si>
  <si>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</si>
  <si>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</si>
  <si>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</si>
  <si>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</si>
  <si>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</si>
  <si>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</si>
  <si>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</si>
  <si>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</si>
  <si>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</si>
  <si>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</si>
  <si>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</si>
  <si>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</si>
  <si>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</si>
  <si>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</si>
  <si>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</si>
  <si>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</si>
  <si>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</si>
  <si>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</si>
  <si>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</si>
  <si>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</si>
  <si>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</si>
  <si>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</si>
  <si>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</si>
  <si>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</si>
  <si>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</si>
  <si>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</si>
  <si>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</si>
  <si>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1.52</t>
  </si>
  <si>
    <t>水道事業会計</t>
  </si>
  <si>
    <t>一般会計</t>
  </si>
  <si>
    <t>介護保険特別会計</t>
  </si>
  <si>
    <t>公共下水道事業特別会計</t>
  </si>
  <si>
    <t>国民健康保険特別会計</t>
  </si>
  <si>
    <t>同和対策住宅新築資金等貸付事業特別会計</t>
  </si>
  <si>
    <t>後期高齢者医療特別会計</t>
  </si>
  <si>
    <t>公共用地先行取得事業特別会計</t>
  </si>
  <si>
    <t>その他会計（赤字）</t>
  </si>
  <si>
    <t>▲ 0.02</t>
  </si>
  <si>
    <t>その他会計（黒字）</t>
  </si>
  <si>
    <t>-</t>
    <phoneticPr fontId="2"/>
  </si>
  <si>
    <t>-</t>
    <phoneticPr fontId="2"/>
  </si>
  <si>
    <t>-</t>
    <phoneticPr fontId="2"/>
  </si>
  <si>
    <t>-</t>
    <phoneticPr fontId="2"/>
  </si>
  <si>
    <t>和歌山県総合事務組合</t>
    <rPh sb="0" eb="4">
      <t>ワカヤマケン</t>
    </rPh>
    <rPh sb="4" eb="6">
      <t>ソウゴウ</t>
    </rPh>
    <rPh sb="6" eb="8">
      <t>ジム</t>
    </rPh>
    <rPh sb="8" eb="10">
      <t>クミアイ</t>
    </rPh>
    <phoneticPr fontId="2"/>
  </si>
  <si>
    <t>御坊市日高川町中学校組合</t>
    <rPh sb="0" eb="3">
      <t>ゴボウシ</t>
    </rPh>
    <rPh sb="3" eb="7">
      <t>ヒダカガワチョウ</t>
    </rPh>
    <rPh sb="7" eb="10">
      <t>チュウガッコウ</t>
    </rPh>
    <rPh sb="10" eb="12">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</si>
  <si>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</si>
  <si>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</si>
  <si>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</si>
  <si>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</si>
  <si>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</si>
  <si>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</si>
  <si>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</si>
  <si>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2"/>
  </si>
  <si>
    <t>-</t>
    <phoneticPr fontId="2"/>
  </si>
  <si>
    <t>-</t>
    <phoneticPr fontId="2"/>
  </si>
  <si>
    <t>御坊市ふれあいセンター</t>
    <rPh sb="0" eb="3">
      <t>ゴボウシ</t>
    </rPh>
    <phoneticPr fontId="2"/>
  </si>
  <si>
    <t>御坊市土地開発公社</t>
    <rPh sb="0" eb="3">
      <t>ゴボウシ</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</si>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</sst>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55814</c:v>
                </c:pt>
                <c:pt idx="1">
                  <c:v>40175</c:v>
                </c:pt>
                <c:pt idx="2">
                  <c:v>47180</c:v>
                </c:pt>
                <c:pt idx="3">
                  <c:v>31600</c:v>
                </c:pt>
                <c:pt idx="4">
                  <c:v>47894</c:v>
                </c:pt>
              </c:numCache>
            </c:numRef>
          </c:val>
          <c:smooth val="0"/>
        </c:ser>
        <c:dLbls>
          <c:showLegendKey val="0"/>
          <c:showVal val="0"/>
          <c:showCatName val="0"/>
          <c:showSerName val="0"/>
          <c:showPercent val="0"/>
          <c:showBubbleSize val="0"/>
        </c:dLbls>
        <c:marker val="1"/>
        <c:smooth val="0"/>
        <c:axId val="126452864"/>
        <c:axId val="126454784"/>
      </c:lineChart>
      <c:catAx>
        <c:axId val="126452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54784"/>
        <c:crosses val="autoZero"/>
        <c:auto val="1"/>
        <c:lblAlgn val="ctr"/>
        <c:lblOffset val="100"/>
        <c:tickLblSkip val="1"/>
        <c:tickMarkSkip val="1"/>
        <c:noMultiLvlLbl val="0"/>
      </c:catAx>
      <c:valAx>
        <c:axId val="126454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5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0.55000000000000004</c:v>
                </c:pt>
                <c:pt idx="1">
                  <c:v>4.91</c:v>
                </c:pt>
                <c:pt idx="2">
                  <c:v>5.84</c:v>
                </c:pt>
                <c:pt idx="3">
                  <c:v>1.2</c:v>
                </c:pt>
                <c:pt idx="4">
                  <c:v>4.38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36.22</c:v>
                </c:pt>
                <c:pt idx="1">
                  <c:v>38.6</c:v>
                </c:pt>
                <c:pt idx="2">
                  <c:v>40.76</c:v>
                </c:pt>
                <c:pt idx="3">
                  <c:v>44.58</c:v>
                </c:pt>
                <c:pt idx="4">
                  <c:v>45.04</c:v>
                </c:pt>
              </c:numCache>
            </c:numRef>
          </c:val>
        </c:ser>
        <c:dLbls>
          <c:showLegendKey val="0"/>
          <c:showVal val="0"/>
          <c:showCatName val="0"/>
          <c:showSerName val="0"/>
          <c:showPercent val="0"/>
          <c:showBubbleSize val="0"/>
        </c:dLbls>
        <c:gapWidth val="250"/>
        <c:overlap val="100"/>
        <c:axId val="130343680"/>
        <c:axId val="130345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0.53</c:v>
                </c:pt>
                <c:pt idx="1">
                  <c:v>8.0500000000000007</c:v>
                </c:pt>
                <c:pt idx="2">
                  <c:v>2.71</c:v>
                </c:pt>
                <c:pt idx="3">
                  <c:v>-1.52</c:v>
                </c:pt>
                <c:pt idx="4">
                  <c:v>3.51</c:v>
                </c:pt>
              </c:numCache>
            </c:numRef>
          </c:val>
          <c:smooth val="0"/>
        </c:ser>
        <c:dLbls>
          <c:showLegendKey val="0"/>
          <c:showVal val="0"/>
          <c:showCatName val="0"/>
          <c:showSerName val="0"/>
          <c:showPercent val="0"/>
          <c:showBubbleSize val="0"/>
        </c:dLbls>
        <c:marker val="1"/>
        <c:smooth val="0"/>
        <c:axId val="130343680"/>
        <c:axId val="130345600"/>
      </c:lineChart>
      <c:catAx>
        <c:axId val="13034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345600"/>
        <c:crosses val="autoZero"/>
        <c:auto val="1"/>
        <c:lblAlgn val="ctr"/>
        <c:lblOffset val="100"/>
        <c:tickLblSkip val="1"/>
        <c:tickMarkSkip val="1"/>
        <c:noMultiLvlLbl val="0"/>
      </c:catAx>
      <c:valAx>
        <c:axId val="13034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4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7.0000000000000007E-2</c:v>
                </c:pt>
                <c:pt idx="4">
                  <c:v>#N/A</c:v>
                </c:pt>
                <c:pt idx="5">
                  <c:v>0.08</c:v>
                </c:pt>
                <c:pt idx="6">
                  <c:v>#N/A</c:v>
                </c:pt>
                <c:pt idx="7">
                  <c:v>0.1</c:v>
                </c:pt>
                <c:pt idx="8">
                  <c:v>#N/A</c:v>
                </c:pt>
                <c:pt idx="9">
                  <c:v>0.09</c:v>
                </c:pt>
              </c:numCache>
            </c:numRef>
          </c:val>
        </c:ser>
        <c:ser>
          <c:idx val="4"/>
          <c:order val="4"/>
          <c:tx>
            <c:strRef>
              <c:f>データシート!$A$31</c:f>
              <c:strCache>
                <c:ptCount val="1"/>
                <c:pt idx="0">
                  <c:v>同和対策住宅新築資金等貸付事業特別会計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0.57999999999999996</c:v>
                </c:pt>
                <c:pt idx="2">
                  <c:v>#N/A</c:v>
                </c:pt>
                <c:pt idx="3">
                  <c:v>3.48</c:v>
                </c:pt>
                <c:pt idx="4">
                  <c:v>#N/A</c:v>
                </c:pt>
                <c:pt idx="5">
                  <c:v>0.7</c:v>
                </c:pt>
                <c:pt idx="6">
                  <c:v>#N/A</c:v>
                </c:pt>
                <c:pt idx="7">
                  <c:v>0.28999999999999998</c:v>
                </c:pt>
                <c:pt idx="8">
                  <c:v>#N/A</c:v>
                </c:pt>
                <c:pt idx="9">
                  <c:v>0.28000000000000003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0.02</c:v>
                </c:pt>
                <c:pt idx="4">
                  <c:v>#N/A</c:v>
                </c:pt>
                <c:pt idx="5">
                  <c:v>0.32</c:v>
                </c:pt>
                <c:pt idx="6">
                  <c:v>#N/A</c:v>
                </c:pt>
                <c:pt idx="7">
                  <c:v>0.4</c:v>
                </c:pt>
                <c:pt idx="8">
                  <c:v>#N/A</c:v>
                </c:pt>
                <c:pt idx="9">
                  <c:v>0.33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0.31</c:v>
                </c:pt>
                <c:pt idx="2">
                  <c:v>#N/A</c:v>
                </c:pt>
                <c:pt idx="3">
                  <c:v>0.48</c:v>
                </c:pt>
                <c:pt idx="4">
                  <c:v>#N/A</c:v>
                </c:pt>
                <c:pt idx="5">
                  <c:v>0.09</c:v>
                </c:pt>
                <c:pt idx="6">
                  <c:v>#N/A</c:v>
                </c:pt>
                <c:pt idx="7">
                  <c:v>0.23</c:v>
                </c:pt>
                <c:pt idx="8">
                  <c:v>#N/A</c:v>
                </c:pt>
                <c:pt idx="9">
                  <c:v>0.75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0.55000000000000004</c:v>
                </c:pt>
                <c:pt idx="2">
                  <c:v>#N/A</c:v>
                </c:pt>
                <c:pt idx="3">
                  <c:v>4.91</c:v>
                </c:pt>
                <c:pt idx="4">
                  <c:v>#N/A</c:v>
                </c:pt>
                <c:pt idx="5">
                  <c:v>5.84</c:v>
                </c:pt>
                <c:pt idx="6">
                  <c:v>#N/A</c:v>
                </c:pt>
                <c:pt idx="7">
                  <c:v>1.2</c:v>
                </c:pt>
                <c:pt idx="8">
                  <c:v>#N/A</c:v>
                </c:pt>
                <c:pt idx="9">
                  <c:v>4.18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8.07</c:v>
                </c:pt>
                <c:pt idx="2">
                  <c:v>#N/A</c:v>
                </c:pt>
                <c:pt idx="3">
                  <c:v>7.71</c:v>
                </c:pt>
                <c:pt idx="4">
                  <c:v>#N/A</c:v>
                </c:pt>
                <c:pt idx="5">
                  <c:v>8.32</c:v>
                </c:pt>
                <c:pt idx="6">
                  <c:v>#N/A</c:v>
                </c:pt>
                <c:pt idx="7">
                  <c:v>8.31</c:v>
                </c:pt>
                <c:pt idx="8">
                  <c:v>#N/A</c:v>
                </c:pt>
                <c:pt idx="9">
                  <c:v>9.4600000000000009</c:v>
                </c:pt>
              </c:numCache>
            </c:numRef>
          </c:val>
        </c:ser>
        <c:dLbls>
          <c:showLegendKey val="0"/>
          <c:showVal val="0"/>
          <c:showCatName val="0"/>
          <c:showSerName val="0"/>
          <c:showPercent val="0"/>
          <c:showBubbleSize val="0"/>
        </c:dLbls>
        <c:gapWidth val="150"/>
        <c:overlap val="100"/>
        <c:axId val="117246592"/>
        <c:axId val="117260672"/>
      </c:barChart>
      <c:catAx>
        <c:axId val="11724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260672"/>
        <c:crosses val="autoZero"/>
        <c:auto val="1"/>
        <c:lblAlgn val="ctr"/>
        <c:lblOffset val="100"/>
        <c:tickLblSkip val="1"/>
        <c:tickMarkSkip val="1"/>
        <c:noMultiLvlLbl val="0"/>
      </c:catAx>
      <c:valAx>
        <c:axId val="11726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4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1107</c:v>
                </c:pt>
                <c:pt idx="5">
                  <c:v>1140</c:v>
                </c:pt>
                <c:pt idx="8">
                  <c:v>1125</c:v>
                </c:pt>
                <c:pt idx="11">
                  <c:v>1068</c:v>
                </c:pt>
                <c:pt idx="14">
                  <c:v>986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336</c:v>
                </c:pt>
                <c:pt idx="3">
                  <c:v>367</c:v>
                </c:pt>
                <c:pt idx="6">
                  <c:v>326</c:v>
                </c:pt>
                <c:pt idx="9">
                  <c:v>232</c:v>
                </c:pt>
                <c:pt idx="12">
                  <c:v>165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79</c:v>
                </c:pt>
                <c:pt idx="3">
                  <c:v>78</c:v>
                </c:pt>
                <c:pt idx="6">
                  <c:v>106</c:v>
                </c:pt>
                <c:pt idx="9">
                  <c:v>114</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1512</c:v>
                </c:pt>
                <c:pt idx="3">
                  <c:v>1501</c:v>
                </c:pt>
                <c:pt idx="6">
                  <c:v>1433</c:v>
                </c:pt>
                <c:pt idx="9">
                  <c:v>1351</c:v>
                </c:pt>
                <c:pt idx="12">
                  <c:v>1300</c:v>
                </c:pt>
              </c:numCache>
            </c:numRef>
          </c:val>
        </c:ser>
        <c:dLbls>
          <c:showLegendKey val="0"/>
          <c:showVal val="0"/>
          <c:showCatName val="0"/>
          <c:showSerName val="0"/>
          <c:showPercent val="0"/>
          <c:showBubbleSize val="0"/>
        </c:dLbls>
        <c:gapWidth val="100"/>
        <c:overlap val="100"/>
        <c:axId val="132519808"/>
        <c:axId val="13253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820</c:v>
                </c:pt>
                <c:pt idx="2">
                  <c:v>#N/A</c:v>
                </c:pt>
                <c:pt idx="3">
                  <c:v>#N/A</c:v>
                </c:pt>
                <c:pt idx="4">
                  <c:v>806</c:v>
                </c:pt>
                <c:pt idx="5">
                  <c:v>#N/A</c:v>
                </c:pt>
                <c:pt idx="6">
                  <c:v>#N/A</c:v>
                </c:pt>
                <c:pt idx="7">
                  <c:v>740</c:v>
                </c:pt>
                <c:pt idx="8">
                  <c:v>#N/A</c:v>
                </c:pt>
                <c:pt idx="9">
                  <c:v>#N/A</c:v>
                </c:pt>
                <c:pt idx="10">
                  <c:v>629</c:v>
                </c:pt>
                <c:pt idx="11">
                  <c:v>#N/A</c:v>
                </c:pt>
                <c:pt idx="12">
                  <c:v>#N/A</c:v>
                </c:pt>
                <c:pt idx="13">
                  <c:v>594</c:v>
                </c:pt>
                <c:pt idx="14">
                  <c:v>#N/A</c:v>
                </c:pt>
              </c:numCache>
            </c:numRef>
          </c:val>
          <c:smooth val="0"/>
        </c:ser>
        <c:dLbls>
          <c:showLegendKey val="0"/>
          <c:showVal val="0"/>
          <c:showCatName val="0"/>
          <c:showSerName val="0"/>
          <c:showPercent val="0"/>
          <c:showBubbleSize val="0"/>
        </c:dLbls>
        <c:marker val="1"/>
        <c:smooth val="0"/>
        <c:axId val="132519808"/>
        <c:axId val="132534272"/>
      </c:lineChart>
      <c:catAx>
        <c:axId val="13251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34272"/>
        <c:crosses val="autoZero"/>
        <c:auto val="1"/>
        <c:lblAlgn val="ctr"/>
        <c:lblOffset val="100"/>
        <c:tickLblSkip val="1"/>
        <c:tickMarkSkip val="1"/>
        <c:noMultiLvlLbl val="0"/>
      </c:catAx>
      <c:valAx>
        <c:axId val="13253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1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9278</c:v>
                </c:pt>
                <c:pt idx="5">
                  <c:v>9267</c:v>
                </c:pt>
                <c:pt idx="8">
                  <c:v>9043</c:v>
                </c:pt>
                <c:pt idx="11">
                  <c:v>9121</c:v>
                </c:pt>
                <c:pt idx="14">
                  <c:v>9239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1146</c:v>
                </c:pt>
                <c:pt idx="5">
                  <c:v>1334</c:v>
                </c:pt>
                <c:pt idx="8">
                  <c:v>1427</c:v>
                </c:pt>
                <c:pt idx="11">
                  <c:v>2555</c:v>
                </c:pt>
                <c:pt idx="14">
                  <c:v>2306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3714</c:v>
                </c:pt>
                <c:pt idx="5">
                  <c:v>3866</c:v>
                </c:pt>
                <c:pt idx="8">
                  <c:v>3981</c:v>
                </c:pt>
                <c:pt idx="11">
                  <c:v>4278</c:v>
                </c:pt>
                <c:pt idx="14">
                  <c:v>4313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1138</c:v>
                </c:pt>
                <c:pt idx="3">
                  <c:v>1056</c:v>
                </c:pt>
                <c:pt idx="6">
                  <c:v>881</c:v>
                </c:pt>
                <c:pt idx="9">
                  <c:v>742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3040</c:v>
                </c:pt>
                <c:pt idx="3">
                  <c:v>2871</c:v>
                </c:pt>
                <c:pt idx="6">
                  <c:v>2833</c:v>
                </c:pt>
                <c:pt idx="9">
                  <c:v>2693</c:v>
                </c:pt>
                <c:pt idx="12">
                  <c:v>2725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2710</c:v>
                </c:pt>
                <c:pt idx="3">
                  <c:v>2382</c:v>
                </c:pt>
                <c:pt idx="6">
                  <c:v>2064</c:v>
                </c:pt>
                <c:pt idx="9">
                  <c:v>2198</c:v>
                </c:pt>
                <c:pt idx="12">
                  <c:v>2183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2337</c:v>
                </c:pt>
                <c:pt idx="3">
                  <c:v>2485</c:v>
                </c:pt>
                <c:pt idx="6">
                  <c:v>2506</c:v>
                </c:pt>
                <c:pt idx="9">
                  <c:v>2539</c:v>
                </c:pt>
                <c:pt idx="12">
                  <c:v>2450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13297</c:v>
                </c:pt>
                <c:pt idx="3">
                  <c:v>13079</c:v>
                </c:pt>
                <c:pt idx="6">
                  <c:v>13082</c:v>
                </c:pt>
                <c:pt idx="9">
                  <c:v>13097</c:v>
                </c:pt>
                <c:pt idx="12">
                  <c:v>13886</c:v>
                </c:pt>
              </c:numCache>
            </c:numRef>
          </c:val>
        </c:ser>
        <c:dLbls>
          <c:showLegendKey val="0"/>
          <c:showVal val="0"/>
          <c:showCatName val="0"/>
          <c:showSerName val="0"/>
          <c:showPercent val="0"/>
          <c:showBubbleSize val="0"/>
        </c:dLbls>
        <c:gapWidth val="100"/>
        <c:overlap val="100"/>
        <c:axId val="139514240"/>
        <c:axId val="13951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8385</c:v>
                </c:pt>
                <c:pt idx="2">
                  <c:v>#N/A</c:v>
                </c:pt>
                <c:pt idx="3">
                  <c:v>#N/A</c:v>
                </c:pt>
                <c:pt idx="4">
                  <c:v>7405</c:v>
                </c:pt>
                <c:pt idx="5">
                  <c:v>#N/A</c:v>
                </c:pt>
                <c:pt idx="6">
                  <c:v>#N/A</c:v>
                </c:pt>
                <c:pt idx="7">
                  <c:v>6916</c:v>
                </c:pt>
                <c:pt idx="8">
                  <c:v>#N/A</c:v>
                </c:pt>
                <c:pt idx="9">
                  <c:v>#N/A</c:v>
                </c:pt>
                <c:pt idx="10">
                  <c:v>5316</c:v>
                </c:pt>
                <c:pt idx="11">
                  <c:v>#N/A</c:v>
                </c:pt>
                <c:pt idx="12">
                  <c:v>#N/A</c:v>
                </c:pt>
                <c:pt idx="13">
                  <c:v>5386</c:v>
                </c:pt>
                <c:pt idx="14">
                  <c:v>#N/A</c:v>
                </c:pt>
              </c:numCache>
            </c:numRef>
          </c:val>
          <c:smooth val="0"/>
        </c:ser>
        <c:dLbls>
          <c:showLegendKey val="0"/>
          <c:showVal val="0"/>
          <c:showCatName val="0"/>
          <c:showSerName val="0"/>
          <c:showPercent val="0"/>
          <c:showBubbleSize val="0"/>
        </c:dLbls>
        <c:marker val="1"/>
        <c:smooth val="0"/>
        <c:axId val="139514240"/>
        <c:axId val="139516160"/>
      </c:lineChart>
      <c:catAx>
        <c:axId val="1395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516160"/>
        <c:crosses val="autoZero"/>
        <c:auto val="1"/>
        <c:lblAlgn val="ctr"/>
        <c:lblOffset val="100"/>
        <c:tickLblSkip val="1"/>
        <c:tickMarkSkip val="1"/>
        <c:noMultiLvlLbl val="0"/>
      </c:catAx>
      <c:valAx>
        <c:axId val="13951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25,300
25,156
43.93
13,213,261
12,908,812
296,436
6,768,873
13,886,476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大手電力会社からの税収により</a:t>
          </a:r>
          <a:r>
            <a:rPr kumimoji="1" lang="en-US" altLang="ja-JP" sz="1300">
              <a:latin typeface="ＭＳ Ｐゴシック"/>
            </a:rPr>
            <a:t>0.52</a:t>
          </a:r>
          <a:r>
            <a:rPr kumimoji="1" lang="ja-JP" altLang="en-US" sz="1300">
              <a:latin typeface="ＭＳ Ｐゴシック"/>
            </a:rPr>
            <a:t>と類似団体平均を上回る値となっている。しかしながら、企業収益の低迷や固定資産税の減収などで低下の傾向となっており、特に東日本大震災以降、大手電力会社などの主要企業の業績の悪化もあり、税収は減少傾向となっている。税収面での厳しい状況が今後も予想される中、コンビニ収納による利便性の向上、滞納管理による徴収体制の強化など、引き続き税の徴収率の改善、企業誘致の推進など歳入確保に努めるとともに、定員管理・給与の適正化など歳出抑制に取り組むこと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4" name="直線コネクタ 73"/>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7" name="直線コネクタ 76"/>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歳入において、農業所得などの増収で市税の若干の増や普通交付税なども増加したことで、歳入全体では減少したが、歳出がそれ以上に減少したため、前年度より</a:t>
          </a:r>
          <a:r>
            <a:rPr kumimoji="1" lang="en-US" altLang="ja-JP" sz="1300">
              <a:latin typeface="ＭＳ Ｐゴシック"/>
            </a:rPr>
            <a:t>6.3</a:t>
          </a:r>
          <a:r>
            <a:rPr kumimoji="1" lang="ja-JP" altLang="en-US" sz="1300">
              <a:latin typeface="ＭＳ Ｐゴシック"/>
            </a:rPr>
            <a:t>％改善し</a:t>
          </a:r>
          <a:r>
            <a:rPr kumimoji="1" lang="en-US" altLang="ja-JP" sz="1300">
              <a:latin typeface="ＭＳ Ｐゴシック"/>
            </a:rPr>
            <a:t>100%</a:t>
          </a:r>
          <a:r>
            <a:rPr kumimoji="1" lang="ja-JP" altLang="en-US" sz="1300">
              <a:latin typeface="ＭＳ Ｐゴシック"/>
            </a:rPr>
            <a:t>を切ることとなった。しかしながら、類似団体の平均値を大きく上回っており、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14333</xdr:rowOff>
    </xdr:from>
    <xdr:to>
      <xdr:col>7</xdr:col>
      <xdr:colOff>152400</xdr:colOff>
      <xdr:row>64</xdr:row>
      <xdr:rowOff>60053</xdr:rowOff>
    </xdr:to>
    <xdr:cxnSp macro="">
      <xdr:nvCxnSpPr>
        <xdr:cNvPr id="133" name="直線コネクタ 132"/>
        <xdr:cNvCxnSpPr/>
      </xdr:nvCxnSpPr>
      <xdr:spPr>
        <a:xfrm flipV="1">
          <a:off x="4114800" y="1081568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55699</xdr:rowOff>
    </xdr:from>
    <xdr:to>
      <xdr:col>6</xdr:col>
      <xdr:colOff>0</xdr:colOff>
      <xdr:row>64</xdr:row>
      <xdr:rowOff>60053</xdr:rowOff>
    </xdr:to>
    <xdr:cxnSp macro="">
      <xdr:nvCxnSpPr>
        <xdr:cNvPr id="136" name="直線コネクタ 135"/>
        <xdr:cNvCxnSpPr/>
      </xdr:nvCxnSpPr>
      <xdr:spPr>
        <a:xfrm>
          <a:off x="3225800" y="10857049"/>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154759</xdr:rowOff>
    </xdr:from>
    <xdr:to>
      <xdr:col>4</xdr:col>
      <xdr:colOff>482600</xdr:colOff>
      <xdr:row>63</xdr:row>
      <xdr:rowOff>55699</xdr:rowOff>
    </xdr:to>
    <xdr:cxnSp macro="">
      <xdr:nvCxnSpPr>
        <xdr:cNvPr id="139" name="直線コネクタ 138"/>
        <xdr:cNvCxnSpPr/>
      </xdr:nvCxnSpPr>
      <xdr:spPr>
        <a:xfrm>
          <a:off x="2336800" y="107846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154759</xdr:rowOff>
    </xdr:from>
    <xdr:to>
      <xdr:col>3</xdr:col>
      <xdr:colOff>279400</xdr:colOff>
      <xdr:row>64</xdr:row>
      <xdr:rowOff>1451</xdr:rowOff>
    </xdr:to>
    <xdr:cxnSp macro="">
      <xdr:nvCxnSpPr>
        <xdr:cNvPr id="142" name="直線コネクタ 141"/>
        <xdr:cNvCxnSpPr/>
      </xdr:nvCxnSpPr>
      <xdr:spPr>
        <a:xfrm flipV="1">
          <a:off x="1447800" y="1078465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134983</xdr:rowOff>
    </xdr:from>
    <xdr:to>
      <xdr:col>7</xdr:col>
      <xdr:colOff>203200</xdr:colOff>
      <xdr:row>63</xdr:row>
      <xdr:rowOff>65133</xdr:rowOff>
    </xdr:to>
    <xdr:sp macro="" textlink="">
      <xdr:nvSpPr>
        <xdr:cNvPr id="152" name="円/楕円 151"/>
        <xdr:cNvSpPr/>
      </xdr:nvSpPr>
      <xdr:spPr>
        <a:xfrm>
          <a:off x="4902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107060</xdr:rowOff>
    </xdr:from>
    <xdr:ext cx="762000" cy="259045"/>
    <xdr:sp macro="" textlink="">
      <xdr:nvSpPr>
        <xdr:cNvPr id="153" name="財政構造の弾力性該当値テキスト"/>
        <xdr:cNvSpPr txBox="1"/>
      </xdr:nvSpPr>
      <xdr:spPr>
        <a:xfrm>
          <a:off x="5041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9253</xdr:rowOff>
    </xdr:from>
    <xdr:to>
      <xdr:col>6</xdr:col>
      <xdr:colOff>50800</xdr:colOff>
      <xdr:row>64</xdr:row>
      <xdr:rowOff>110853</xdr:rowOff>
    </xdr:to>
    <xdr:sp macro="" textlink="">
      <xdr:nvSpPr>
        <xdr:cNvPr id="154" name="円/楕円 153"/>
        <xdr:cNvSpPr/>
      </xdr:nvSpPr>
      <xdr:spPr>
        <a:xfrm>
          <a:off x="4064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95630</xdr:rowOff>
    </xdr:from>
    <xdr:ext cx="736600" cy="259045"/>
    <xdr:sp macro="" textlink="">
      <xdr:nvSpPr>
        <xdr:cNvPr id="155" name="テキスト ボックス 154"/>
        <xdr:cNvSpPr txBox="1"/>
      </xdr:nvSpPr>
      <xdr:spPr>
        <a:xfrm>
          <a:off x="3733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4899</xdr:rowOff>
    </xdr:from>
    <xdr:to>
      <xdr:col>4</xdr:col>
      <xdr:colOff>533400</xdr:colOff>
      <xdr:row>63</xdr:row>
      <xdr:rowOff>106499</xdr:rowOff>
    </xdr:to>
    <xdr:sp macro="" textlink="">
      <xdr:nvSpPr>
        <xdr:cNvPr id="156" name="円/楕円 155"/>
        <xdr:cNvSpPr/>
      </xdr:nvSpPr>
      <xdr:spPr>
        <a:xfrm>
          <a:off x="3175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91276</xdr:rowOff>
    </xdr:from>
    <xdr:ext cx="762000" cy="259045"/>
    <xdr:sp macro="" textlink="">
      <xdr:nvSpPr>
        <xdr:cNvPr id="157" name="テキスト ボックス 156"/>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103959</xdr:rowOff>
    </xdr:from>
    <xdr:to>
      <xdr:col>3</xdr:col>
      <xdr:colOff>330200</xdr:colOff>
      <xdr:row>63</xdr:row>
      <xdr:rowOff>34109</xdr:rowOff>
    </xdr:to>
    <xdr:sp macro="" textlink="">
      <xdr:nvSpPr>
        <xdr:cNvPr id="158" name="円/楕円 157"/>
        <xdr:cNvSpPr/>
      </xdr:nvSpPr>
      <xdr:spPr>
        <a:xfrm>
          <a:off x="2286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18886</xdr:rowOff>
    </xdr:from>
    <xdr:ext cx="762000" cy="259045"/>
    <xdr:sp macro="" textlink="">
      <xdr:nvSpPr>
        <xdr:cNvPr id="159" name="テキスト ボックス 158"/>
        <xdr:cNvSpPr txBox="1"/>
      </xdr:nvSpPr>
      <xdr:spPr>
        <a:xfrm>
          <a:off x="1955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122101</xdr:rowOff>
    </xdr:from>
    <xdr:to>
      <xdr:col>2</xdr:col>
      <xdr:colOff>127000</xdr:colOff>
      <xdr:row>64</xdr:row>
      <xdr:rowOff>52251</xdr:rowOff>
    </xdr:to>
    <xdr:sp macro="" textlink="">
      <xdr:nvSpPr>
        <xdr:cNvPr id="160" name="円/楕円 159"/>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37028</xdr:rowOff>
    </xdr:from>
    <xdr:ext cx="762000" cy="259045"/>
    <xdr:sp macro="" textlink="">
      <xdr:nvSpPr>
        <xdr:cNvPr id="161" name="テキスト ボックス 160"/>
        <xdr:cNvSpPr txBox="1"/>
      </xdr:nvSpPr>
      <xdr:spPr>
        <a:xfrm>
          <a:off x="1066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[141,800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人件費では職員数の削減、物件費では経常的な経費の１割カットなどを行い削減に努めてきたところであり、前年度と比較すると人口</a:t>
          </a:r>
          <a:r>
            <a:rPr kumimoji="1" lang="en-US" altLang="ja-JP" sz="1300">
              <a:latin typeface="ＭＳ Ｐゴシック"/>
            </a:rPr>
            <a:t>1</a:t>
          </a:r>
          <a:r>
            <a:rPr kumimoji="1" lang="ja-JP" altLang="en-US" sz="1300">
              <a:latin typeface="ＭＳ Ｐゴシック"/>
            </a:rPr>
            <a:t>人当たりの決算額は微減となり、類似団体平均も若干下回る状況となった。平成</a:t>
          </a:r>
          <a:r>
            <a:rPr kumimoji="1" lang="en-US" altLang="ja-JP" sz="1300">
              <a:latin typeface="ＭＳ Ｐゴシック"/>
            </a:rPr>
            <a:t>22</a:t>
          </a:r>
          <a:r>
            <a:rPr kumimoji="1" lang="ja-JP" altLang="en-US" sz="1300">
              <a:latin typeface="ＭＳ Ｐゴシック"/>
            </a:rPr>
            <a:t>年度までは類似団体平均を上回る状況で推移してきたが、人件費などの歳出削減の取り組みの成果が出てきたものと思われる。今後も、歳出内容の見直しに取組み、歳出の抑制と適正な定員管理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27271</xdr:rowOff>
    </xdr:from>
    <xdr:to>
      <xdr:col>7</xdr:col>
      <xdr:colOff>152400</xdr:colOff>
      <xdr:row>81</xdr:row>
      <xdr:rowOff>31708</xdr:rowOff>
    </xdr:to>
    <xdr:cxnSp macro="">
      <xdr:nvCxnSpPr>
        <xdr:cNvPr id="195" name="直線コネクタ 194"/>
        <xdr:cNvCxnSpPr/>
      </xdr:nvCxnSpPr>
      <xdr:spPr>
        <a:xfrm flipV="1">
          <a:off x="4114800" y="13914721"/>
          <a:ext cx="8382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12049</xdr:rowOff>
    </xdr:from>
    <xdr:ext cx="762000" cy="259045"/>
    <xdr:sp macro="" textlink="">
      <xdr:nvSpPr>
        <xdr:cNvPr id="196" name="人件費・物件費等の状況平均値テキスト"/>
        <xdr:cNvSpPr txBox="1"/>
      </xdr:nvSpPr>
      <xdr:spPr>
        <a:xfrm>
          <a:off x="5041900" y="13899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31708</xdr:rowOff>
    </xdr:from>
    <xdr:to>
      <xdr:col>6</xdr:col>
      <xdr:colOff>0</xdr:colOff>
      <xdr:row>81</xdr:row>
      <xdr:rowOff>31956</xdr:rowOff>
    </xdr:to>
    <xdr:cxnSp macro="">
      <xdr:nvCxnSpPr>
        <xdr:cNvPr id="198" name="直線コネクタ 197"/>
        <xdr:cNvCxnSpPr/>
      </xdr:nvCxnSpPr>
      <xdr:spPr>
        <a:xfrm flipV="1">
          <a:off x="3225800" y="13919158"/>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28073</xdr:rowOff>
    </xdr:from>
    <xdr:to>
      <xdr:col>4</xdr:col>
      <xdr:colOff>482600</xdr:colOff>
      <xdr:row>81</xdr:row>
      <xdr:rowOff>31956</xdr:rowOff>
    </xdr:to>
    <xdr:cxnSp macro="">
      <xdr:nvCxnSpPr>
        <xdr:cNvPr id="201" name="直線コネクタ 200"/>
        <xdr:cNvCxnSpPr/>
      </xdr:nvCxnSpPr>
      <xdr:spPr>
        <a:xfrm>
          <a:off x="2336800" y="13915523"/>
          <a:ext cx="889000" cy="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28073</xdr:rowOff>
    </xdr:from>
    <xdr:to>
      <xdr:col>3</xdr:col>
      <xdr:colOff>279400</xdr:colOff>
      <xdr:row>81</xdr:row>
      <xdr:rowOff>30094</xdr:rowOff>
    </xdr:to>
    <xdr:cxnSp macro="">
      <xdr:nvCxnSpPr>
        <xdr:cNvPr id="204" name="直線コネクタ 203"/>
        <xdr:cNvCxnSpPr/>
      </xdr:nvCxnSpPr>
      <xdr:spPr>
        <a:xfrm flipV="1">
          <a:off x="1447800" y="13915523"/>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147921</xdr:rowOff>
    </xdr:from>
    <xdr:to>
      <xdr:col>7</xdr:col>
      <xdr:colOff>203200</xdr:colOff>
      <xdr:row>81</xdr:row>
      <xdr:rowOff>78071</xdr:rowOff>
    </xdr:to>
    <xdr:sp macro="" textlink="">
      <xdr:nvSpPr>
        <xdr:cNvPr id="214" name="円/楕円 213"/>
        <xdr:cNvSpPr/>
      </xdr:nvSpPr>
      <xdr:spPr>
        <a:xfrm>
          <a:off x="4902200" y="138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69198</xdr:rowOff>
    </xdr:from>
    <xdr:ext cx="762000" cy="259045"/>
    <xdr:sp macro="" textlink="">
      <xdr:nvSpPr>
        <xdr:cNvPr id="215" name="人件費・物件費等の状況該当値テキスト"/>
        <xdr:cNvSpPr txBox="1"/>
      </xdr:nvSpPr>
      <xdr:spPr>
        <a:xfrm>
          <a:off x="5041900" y="1378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152358</xdr:rowOff>
    </xdr:from>
    <xdr:to>
      <xdr:col>6</xdr:col>
      <xdr:colOff>50800</xdr:colOff>
      <xdr:row>81</xdr:row>
      <xdr:rowOff>82508</xdr:rowOff>
    </xdr:to>
    <xdr:sp macro="" textlink="">
      <xdr:nvSpPr>
        <xdr:cNvPr id="216" name="円/楕円 215"/>
        <xdr:cNvSpPr/>
      </xdr:nvSpPr>
      <xdr:spPr>
        <a:xfrm>
          <a:off x="4064000" y="138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92685</xdr:rowOff>
    </xdr:from>
    <xdr:ext cx="736600" cy="259045"/>
    <xdr:sp macro="" textlink="">
      <xdr:nvSpPr>
        <xdr:cNvPr id="217" name="テキスト ボックス 216"/>
        <xdr:cNvSpPr txBox="1"/>
      </xdr:nvSpPr>
      <xdr:spPr>
        <a:xfrm>
          <a:off x="3733800" y="1363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152606</xdr:rowOff>
    </xdr:from>
    <xdr:to>
      <xdr:col>4</xdr:col>
      <xdr:colOff>533400</xdr:colOff>
      <xdr:row>81</xdr:row>
      <xdr:rowOff>82756</xdr:rowOff>
    </xdr:to>
    <xdr:sp macro="" textlink="">
      <xdr:nvSpPr>
        <xdr:cNvPr id="218" name="円/楕円 217"/>
        <xdr:cNvSpPr/>
      </xdr:nvSpPr>
      <xdr:spPr>
        <a:xfrm>
          <a:off x="3175000" y="13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92933</xdr:rowOff>
    </xdr:from>
    <xdr:ext cx="762000" cy="259045"/>
    <xdr:sp macro="" textlink="">
      <xdr:nvSpPr>
        <xdr:cNvPr id="219" name="テキスト ボックス 218"/>
        <xdr:cNvSpPr txBox="1"/>
      </xdr:nvSpPr>
      <xdr:spPr>
        <a:xfrm>
          <a:off x="2844800" y="136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147,624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148723</xdr:rowOff>
    </xdr:from>
    <xdr:to>
      <xdr:col>3</xdr:col>
      <xdr:colOff>330200</xdr:colOff>
      <xdr:row>81</xdr:row>
      <xdr:rowOff>78873</xdr:rowOff>
    </xdr:to>
    <xdr:sp macro="" textlink="">
      <xdr:nvSpPr>
        <xdr:cNvPr id="220" name="円/楕円 219"/>
        <xdr:cNvSpPr/>
      </xdr:nvSpPr>
      <xdr:spPr>
        <a:xfrm>
          <a:off x="2286000" y="1386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63650</xdr:rowOff>
    </xdr:from>
    <xdr:ext cx="762000" cy="259045"/>
    <xdr:sp macro="" textlink="">
      <xdr:nvSpPr>
        <xdr:cNvPr id="221" name="テキスト ボックス 220"/>
        <xdr:cNvSpPr txBox="1"/>
      </xdr:nvSpPr>
      <xdr:spPr>
        <a:xfrm>
          <a:off x="1955800" y="1395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150744</xdr:rowOff>
    </xdr:from>
    <xdr:to>
      <xdr:col>2</xdr:col>
      <xdr:colOff>127000</xdr:colOff>
      <xdr:row>81</xdr:row>
      <xdr:rowOff>80894</xdr:rowOff>
    </xdr:to>
    <xdr:sp macro="" textlink="">
      <xdr:nvSpPr>
        <xdr:cNvPr id="222" name="円/楕円 221"/>
        <xdr:cNvSpPr/>
      </xdr:nvSpPr>
      <xdr:spPr>
        <a:xfrm>
          <a:off x="1397000" y="138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65671</xdr:rowOff>
    </xdr:from>
    <xdr:ext cx="762000" cy="259045"/>
    <xdr:sp macro="" textlink="">
      <xdr:nvSpPr>
        <xdr:cNvPr id="223" name="テキスト ボックス 222"/>
        <xdr:cNvSpPr txBox="1"/>
      </xdr:nvSpPr>
      <xdr:spPr>
        <a:xfrm>
          <a:off x="1066800" y="139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類似団体より若干高いが、平成１８年度の給与構造改革での取り組みで給与体系の見直しを行うなど適正化に努めてきたことや、国の要請に基づく地方公務員給与等引下げの対応等により、前年よりも</a:t>
          </a:r>
          <a:r>
            <a:rPr kumimoji="1" lang="en-US" altLang="ja-JP" sz="1300">
              <a:latin typeface="ＭＳ Ｐゴシック"/>
            </a:rPr>
            <a:t>8.2</a:t>
          </a:r>
          <a:r>
            <a:rPr kumimoji="1" lang="ja-JP" altLang="en-US" sz="1300">
              <a:latin typeface="ＭＳ Ｐゴシック"/>
            </a:rPr>
            <a:t>ポイント減少した。今後も国県の方針・指導に基づき、他市の状況も踏まえながら引き続き健全な給与制度の構築と、指数の改善を図り、類似団体に近づけるよう努める。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165946</xdr:rowOff>
    </xdr:from>
    <xdr:to>
      <xdr:col>24</xdr:col>
      <xdr:colOff>558800</xdr:colOff>
      <xdr:row>88</xdr:row>
      <xdr:rowOff>152823</xdr:rowOff>
    </xdr:to>
    <xdr:cxnSp macro="">
      <xdr:nvCxnSpPr>
        <xdr:cNvPr id="257" name="直線コネクタ 256"/>
        <xdr:cNvCxnSpPr/>
      </xdr:nvCxnSpPr>
      <xdr:spPr>
        <a:xfrm flipV="1">
          <a:off x="16179800" y="14910646"/>
          <a:ext cx="8382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152823</xdr:rowOff>
    </xdr:from>
    <xdr:to>
      <xdr:col>23</xdr:col>
      <xdr:colOff>406400</xdr:colOff>
      <xdr:row>88</xdr:row>
      <xdr:rowOff>156845</xdr:rowOff>
    </xdr:to>
    <xdr:cxnSp macro="">
      <xdr:nvCxnSpPr>
        <xdr:cNvPr id="260" name="直線コネクタ 259"/>
        <xdr:cNvCxnSpPr/>
      </xdr:nvCxnSpPr>
      <xdr:spPr>
        <a:xfrm flipV="1">
          <a:off x="15290800" y="152404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88</xdr:row>
      <xdr:rowOff>156845</xdr:rowOff>
    </xdr:to>
    <xdr:cxnSp macro="">
      <xdr:nvCxnSpPr>
        <xdr:cNvPr id="263" name="直線コネクタ 262"/>
        <xdr:cNvCxnSpPr/>
      </xdr:nvCxnSpPr>
      <xdr:spPr>
        <a:xfrm>
          <a:off x="14401800" y="14926734"/>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18627</xdr:rowOff>
    </xdr:to>
    <xdr:cxnSp macro="">
      <xdr:nvCxnSpPr>
        <xdr:cNvPr id="266" name="直線コネクタ 265"/>
        <xdr:cNvCxnSpPr/>
      </xdr:nvCxnSpPr>
      <xdr:spPr>
        <a:xfrm flipV="1">
          <a:off x="13512800" y="149267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6" name="円/楕円 275"/>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7"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102023</xdr:rowOff>
    </xdr:from>
    <xdr:to>
      <xdr:col>23</xdr:col>
      <xdr:colOff>457200</xdr:colOff>
      <xdr:row>89</xdr:row>
      <xdr:rowOff>32173</xdr:rowOff>
    </xdr:to>
    <xdr:sp macro="" textlink="">
      <xdr:nvSpPr>
        <xdr:cNvPr id="278" name="円/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16950</xdr:rowOff>
    </xdr:from>
    <xdr:ext cx="736600" cy="259045"/>
    <xdr:sp macro="" textlink="">
      <xdr:nvSpPr>
        <xdr:cNvPr id="279" name="テキスト ボックス 278"/>
        <xdr:cNvSpPr txBox="1"/>
      </xdr:nvSpPr>
      <xdr:spPr>
        <a:xfrm>
          <a:off x="15798800" y="1527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80" name="円/楕円 279"/>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81" name="テキスト ボックス 280"/>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2" name="円/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84" name="円/楕円 283"/>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85" name="テキスト ボックス 284"/>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関西電力御坊発電所の防災対策基準を充たすための消防職員の拡充や福祉施策を充実するための福祉職員の配置など、また、人口の減少による母数の減により前年度より</a:t>
          </a:r>
          <a:r>
            <a:rPr kumimoji="1" lang="en-US" altLang="ja-JP" sz="1150">
              <a:latin typeface="ＭＳ Ｐゴシック"/>
            </a:rPr>
            <a:t>0.12</a:t>
          </a:r>
          <a:r>
            <a:rPr kumimoji="1" lang="ja-JP" altLang="en-US" sz="1150">
              <a:latin typeface="ＭＳ Ｐゴシック"/>
            </a:rPr>
            <a:t>人の微増となり、類似団体平均を上回っているが、事務事業の見直し及び組織機構の見直しを積極的に進めてきた中、当初の集中改革プランで定めた退職者に対する５割以内の補充を限度とするなどして、目標を上回る削減を達成したことを踏まえ、今後は現行の職員数を維持、平成２７年度開催の紀の国わかやま国体に向けての準備体制構築など新たな業務増の対応の必要性も加味した３２５名を平成３０年４月時点での目標職員数に設定し、今後も引き続き適正な定員管理に努める。</a:t>
          </a:r>
        </a:p>
        <a:p>
          <a:endParaRPr kumimoji="1" lang="ja-JP" altLang="en-US" sz="115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59146</xdr:rowOff>
    </xdr:from>
    <xdr:to>
      <xdr:col>24</xdr:col>
      <xdr:colOff>558800</xdr:colOff>
      <xdr:row>63</xdr:row>
      <xdr:rowOff>72934</xdr:rowOff>
    </xdr:to>
    <xdr:cxnSp macro="">
      <xdr:nvCxnSpPr>
        <xdr:cNvPr id="322" name="直線コネクタ 321"/>
        <xdr:cNvCxnSpPr/>
      </xdr:nvCxnSpPr>
      <xdr:spPr>
        <a:xfrm>
          <a:off x="16179800" y="1086049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55699</xdr:rowOff>
    </xdr:from>
    <xdr:to>
      <xdr:col>23</xdr:col>
      <xdr:colOff>406400</xdr:colOff>
      <xdr:row>63</xdr:row>
      <xdr:rowOff>59146</xdr:rowOff>
    </xdr:to>
    <xdr:cxnSp macro="">
      <xdr:nvCxnSpPr>
        <xdr:cNvPr id="325" name="直線コネクタ 324"/>
        <xdr:cNvCxnSpPr/>
      </xdr:nvCxnSpPr>
      <xdr:spPr>
        <a:xfrm>
          <a:off x="15290800" y="108570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48804</xdr:rowOff>
    </xdr:from>
    <xdr:to>
      <xdr:col>22</xdr:col>
      <xdr:colOff>203200</xdr:colOff>
      <xdr:row>63</xdr:row>
      <xdr:rowOff>55699</xdr:rowOff>
    </xdr:to>
    <xdr:cxnSp macro="">
      <xdr:nvCxnSpPr>
        <xdr:cNvPr id="328" name="直線コネクタ 327"/>
        <xdr:cNvCxnSpPr/>
      </xdr:nvCxnSpPr>
      <xdr:spPr>
        <a:xfrm>
          <a:off x="14401800" y="108501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40761</xdr:rowOff>
    </xdr:from>
    <xdr:to>
      <xdr:col>21</xdr:col>
      <xdr:colOff>0</xdr:colOff>
      <xdr:row>63</xdr:row>
      <xdr:rowOff>48804</xdr:rowOff>
    </xdr:to>
    <xdr:cxnSp macro="">
      <xdr:nvCxnSpPr>
        <xdr:cNvPr id="331" name="直線コネクタ 330"/>
        <xdr:cNvCxnSpPr/>
      </xdr:nvCxnSpPr>
      <xdr:spPr>
        <a:xfrm>
          <a:off x="13512800" y="108421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22134</xdr:rowOff>
    </xdr:from>
    <xdr:to>
      <xdr:col>24</xdr:col>
      <xdr:colOff>609600</xdr:colOff>
      <xdr:row>63</xdr:row>
      <xdr:rowOff>123734</xdr:rowOff>
    </xdr:to>
    <xdr:sp macro="" textlink="">
      <xdr:nvSpPr>
        <xdr:cNvPr id="341" name="円/楕円 340"/>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165661</xdr:rowOff>
    </xdr:from>
    <xdr:ext cx="762000" cy="259045"/>
    <xdr:sp macro="" textlink="">
      <xdr:nvSpPr>
        <xdr:cNvPr id="342"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8346</xdr:rowOff>
    </xdr:from>
    <xdr:to>
      <xdr:col>23</xdr:col>
      <xdr:colOff>457200</xdr:colOff>
      <xdr:row>63</xdr:row>
      <xdr:rowOff>109946</xdr:rowOff>
    </xdr:to>
    <xdr:sp macro="" textlink="">
      <xdr:nvSpPr>
        <xdr:cNvPr id="343" name="円/楕円 342"/>
        <xdr:cNvSpPr/>
      </xdr:nvSpPr>
      <xdr:spPr>
        <a:xfrm>
          <a:off x="16129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94723</xdr:rowOff>
    </xdr:from>
    <xdr:ext cx="736600" cy="259045"/>
    <xdr:sp macro="" textlink="">
      <xdr:nvSpPr>
        <xdr:cNvPr id="344" name="テキスト ボックス 343"/>
        <xdr:cNvSpPr txBox="1"/>
      </xdr:nvSpPr>
      <xdr:spPr>
        <a:xfrm>
          <a:off x="15798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4899</xdr:rowOff>
    </xdr:from>
    <xdr:to>
      <xdr:col>22</xdr:col>
      <xdr:colOff>254000</xdr:colOff>
      <xdr:row>63</xdr:row>
      <xdr:rowOff>106499</xdr:rowOff>
    </xdr:to>
    <xdr:sp macro="" textlink="">
      <xdr:nvSpPr>
        <xdr:cNvPr id="345" name="円/楕円 344"/>
        <xdr:cNvSpPr/>
      </xdr:nvSpPr>
      <xdr:spPr>
        <a:xfrm>
          <a:off x="15240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46" name="テキスト ボックス 345"/>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169454</xdr:rowOff>
    </xdr:from>
    <xdr:to>
      <xdr:col>21</xdr:col>
      <xdr:colOff>50800</xdr:colOff>
      <xdr:row>63</xdr:row>
      <xdr:rowOff>99604</xdr:rowOff>
    </xdr:to>
    <xdr:sp macro="" textlink="">
      <xdr:nvSpPr>
        <xdr:cNvPr id="347" name="円/楕円 346"/>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84381</xdr:rowOff>
    </xdr:from>
    <xdr:ext cx="762000" cy="259045"/>
    <xdr:sp macro="" textlink="">
      <xdr:nvSpPr>
        <xdr:cNvPr id="348" name="テキスト ボックス 347"/>
        <xdr:cNvSpPr txBox="1"/>
      </xdr:nvSpPr>
      <xdr:spPr>
        <a:xfrm>
          <a:off x="14020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161411</xdr:rowOff>
    </xdr:from>
    <xdr:to>
      <xdr:col>19</xdr:col>
      <xdr:colOff>533400</xdr:colOff>
      <xdr:row>63</xdr:row>
      <xdr:rowOff>91561</xdr:rowOff>
    </xdr:to>
    <xdr:sp macro="" textlink="">
      <xdr:nvSpPr>
        <xdr:cNvPr id="349" name="円/楕円 348"/>
        <xdr:cNvSpPr/>
      </xdr:nvSpPr>
      <xdr:spPr>
        <a:xfrm>
          <a:off x="134620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76338</xdr:rowOff>
    </xdr:from>
    <xdr:ext cx="762000" cy="259045"/>
    <xdr:sp macro="" textlink="">
      <xdr:nvSpPr>
        <xdr:cNvPr id="350" name="テキスト ボックス 349"/>
        <xdr:cNvSpPr txBox="1"/>
      </xdr:nvSpPr>
      <xdr:spPr>
        <a:xfrm>
          <a:off x="13131800" y="1087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同和対策事業等の大型事業や一部事務組合における施設整備事業の起債の償還終了、事業の適切な取捨選択の結果、類似団体平均を下回っており、前年度より</a:t>
          </a:r>
          <a:r>
            <a:rPr kumimoji="1" lang="en-US" altLang="ja-JP" sz="1300">
              <a:latin typeface="ＭＳ Ｐゴシック"/>
            </a:rPr>
            <a:t>1.1</a:t>
          </a:r>
          <a:r>
            <a:rPr kumimoji="1" lang="ja-JP" altLang="en-US" sz="1300">
              <a:latin typeface="ＭＳ Ｐゴシック"/>
            </a:rPr>
            <a:t>％減少した。しかしながら、土地開発公社の解散に際し発行した第３セクター等改革推進債の元利償還が生じるため、また市内中学校の改築事業や南海・東南海地震といった大規模災害への対応など、今後は若干増加する見込みである。緊急度や住民ニーズを的確に把握し、引き続き事業の実施を厳選した上で、安定した財政運営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25219</xdr:rowOff>
    </xdr:to>
    <xdr:cxnSp macro="">
      <xdr:nvCxnSpPr>
        <xdr:cNvPr id="386" name="直線コネクタ 385"/>
        <xdr:cNvCxnSpPr/>
      </xdr:nvCxnSpPr>
      <xdr:spPr>
        <a:xfrm flipV="1">
          <a:off x="16179800" y="650240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25219</xdr:rowOff>
    </xdr:from>
    <xdr:to>
      <xdr:col>23</xdr:col>
      <xdr:colOff>406400</xdr:colOff>
      <xdr:row>38</xdr:row>
      <xdr:rowOff>66584</xdr:rowOff>
    </xdr:to>
    <xdr:cxnSp macro="">
      <xdr:nvCxnSpPr>
        <xdr:cNvPr id="389" name="直線コネクタ 388"/>
        <xdr:cNvCxnSpPr/>
      </xdr:nvCxnSpPr>
      <xdr:spPr>
        <a:xfrm flipV="1">
          <a:off x="15290800" y="654031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66584</xdr:rowOff>
    </xdr:from>
    <xdr:to>
      <xdr:col>22</xdr:col>
      <xdr:colOff>203200</xdr:colOff>
      <xdr:row>38</xdr:row>
      <xdr:rowOff>101056</xdr:rowOff>
    </xdr:to>
    <xdr:cxnSp macro="">
      <xdr:nvCxnSpPr>
        <xdr:cNvPr id="392" name="直線コネクタ 391"/>
        <xdr:cNvCxnSpPr/>
      </xdr:nvCxnSpPr>
      <xdr:spPr>
        <a:xfrm flipV="1">
          <a:off x="14401800" y="658168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101056</xdr:rowOff>
    </xdr:from>
    <xdr:to>
      <xdr:col>21</xdr:col>
      <xdr:colOff>0</xdr:colOff>
      <xdr:row>38</xdr:row>
      <xdr:rowOff>135527</xdr:rowOff>
    </xdr:to>
    <xdr:cxnSp macro="">
      <xdr:nvCxnSpPr>
        <xdr:cNvPr id="395" name="直線コネクタ 394"/>
        <xdr:cNvCxnSpPr/>
      </xdr:nvCxnSpPr>
      <xdr:spPr>
        <a:xfrm flipV="1">
          <a:off x="13512800" y="661615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405" name="円/楕円 40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6"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145869</xdr:rowOff>
    </xdr:from>
    <xdr:to>
      <xdr:col>23</xdr:col>
      <xdr:colOff>457200</xdr:colOff>
      <xdr:row>38</xdr:row>
      <xdr:rowOff>76019</xdr:rowOff>
    </xdr:to>
    <xdr:sp macro="" textlink="">
      <xdr:nvSpPr>
        <xdr:cNvPr id="407" name="円/楕円 406"/>
        <xdr:cNvSpPr/>
      </xdr:nvSpPr>
      <xdr:spPr>
        <a:xfrm>
          <a:off x="161290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86196</xdr:rowOff>
    </xdr:from>
    <xdr:ext cx="736600" cy="259045"/>
    <xdr:sp macro="" textlink="">
      <xdr:nvSpPr>
        <xdr:cNvPr id="408" name="テキスト ボックス 407"/>
        <xdr:cNvSpPr txBox="1"/>
      </xdr:nvSpPr>
      <xdr:spPr>
        <a:xfrm>
          <a:off x="15798800" y="625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15784</xdr:rowOff>
    </xdr:from>
    <xdr:to>
      <xdr:col>22</xdr:col>
      <xdr:colOff>254000</xdr:colOff>
      <xdr:row>38</xdr:row>
      <xdr:rowOff>117384</xdr:rowOff>
    </xdr:to>
    <xdr:sp macro="" textlink="">
      <xdr:nvSpPr>
        <xdr:cNvPr id="409" name="円/楕円 408"/>
        <xdr:cNvSpPr/>
      </xdr:nvSpPr>
      <xdr:spPr>
        <a:xfrm>
          <a:off x="15240000" y="6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127561</xdr:rowOff>
    </xdr:from>
    <xdr:ext cx="762000" cy="259045"/>
    <xdr:sp macro="" textlink="">
      <xdr:nvSpPr>
        <xdr:cNvPr id="410" name="テキスト ボックス 409"/>
        <xdr:cNvSpPr txBox="1"/>
      </xdr:nvSpPr>
      <xdr:spPr>
        <a:xfrm>
          <a:off x="14909800" y="629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50256</xdr:rowOff>
    </xdr:from>
    <xdr:to>
      <xdr:col>21</xdr:col>
      <xdr:colOff>50800</xdr:colOff>
      <xdr:row>38</xdr:row>
      <xdr:rowOff>151856</xdr:rowOff>
    </xdr:to>
    <xdr:sp macro="" textlink="">
      <xdr:nvSpPr>
        <xdr:cNvPr id="411" name="円/楕円 410"/>
        <xdr:cNvSpPr/>
      </xdr:nvSpPr>
      <xdr:spPr>
        <a:xfrm>
          <a:off x="14351000" y="65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162033</xdr:rowOff>
    </xdr:from>
    <xdr:ext cx="762000" cy="259045"/>
    <xdr:sp macro="" textlink="">
      <xdr:nvSpPr>
        <xdr:cNvPr id="412" name="テキスト ボックス 411"/>
        <xdr:cNvSpPr txBox="1"/>
      </xdr:nvSpPr>
      <xdr:spPr>
        <a:xfrm>
          <a:off x="14020800" y="633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84727</xdr:rowOff>
    </xdr:from>
    <xdr:to>
      <xdr:col>19</xdr:col>
      <xdr:colOff>533400</xdr:colOff>
      <xdr:row>39</xdr:row>
      <xdr:rowOff>14877</xdr:rowOff>
    </xdr:to>
    <xdr:sp macro="" textlink="">
      <xdr:nvSpPr>
        <xdr:cNvPr id="413" name="円/楕円 412"/>
        <xdr:cNvSpPr/>
      </xdr:nvSpPr>
      <xdr:spPr>
        <a:xfrm>
          <a:off x="13462000" y="65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25054</xdr:rowOff>
    </xdr:from>
    <xdr:ext cx="762000" cy="259045"/>
    <xdr:sp macro="" textlink="">
      <xdr:nvSpPr>
        <xdr:cNvPr id="414" name="テキスト ボックス 413"/>
        <xdr:cNvSpPr txBox="1"/>
      </xdr:nvSpPr>
      <xdr:spPr>
        <a:xfrm>
          <a:off x="13131800" y="636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土地開発公社の解散に際し発行した第３セクター等改革推進債の増により、将来負担比率は前年度比</a:t>
          </a:r>
          <a:r>
            <a:rPr kumimoji="1" lang="en-US" altLang="ja-JP" sz="1300">
              <a:latin typeface="ＭＳ Ｐゴシック"/>
            </a:rPr>
            <a:t>1.0%</a:t>
          </a:r>
          <a:r>
            <a:rPr kumimoji="1" lang="ja-JP" altLang="en-US" sz="1300">
              <a:latin typeface="ＭＳ Ｐゴシック"/>
            </a:rPr>
            <a:t>増となった。ここ数年、改善傾向にはあるものの類似団体平均を上回る結果となっている。現在、市内中学校の改築事業等を進めており、増加要因もあるが、後世への過大な負担を残すことのないよう負担を軽減し、公営企業・一部事務組合とも合わせて、より一層の財政健全化を推進し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151141</xdr:rowOff>
    </xdr:from>
    <xdr:to>
      <xdr:col>24</xdr:col>
      <xdr:colOff>558800</xdr:colOff>
      <xdr:row>14</xdr:row>
      <xdr:rowOff>153152</xdr:rowOff>
    </xdr:to>
    <xdr:cxnSp macro="">
      <xdr:nvCxnSpPr>
        <xdr:cNvPr id="448" name="直線コネクタ 447"/>
        <xdr:cNvCxnSpPr/>
      </xdr:nvCxnSpPr>
      <xdr:spPr>
        <a:xfrm>
          <a:off x="16179800" y="255144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151141</xdr:rowOff>
    </xdr:from>
    <xdr:to>
      <xdr:col>23</xdr:col>
      <xdr:colOff>406400</xdr:colOff>
      <xdr:row>15</xdr:row>
      <xdr:rowOff>32576</xdr:rowOff>
    </xdr:to>
    <xdr:cxnSp macro="">
      <xdr:nvCxnSpPr>
        <xdr:cNvPr id="451" name="直線コネクタ 450"/>
        <xdr:cNvCxnSpPr/>
      </xdr:nvCxnSpPr>
      <xdr:spPr>
        <a:xfrm flipV="1">
          <a:off x="15290800" y="2551441"/>
          <a:ext cx="889000" cy="5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32576</xdr:rowOff>
    </xdr:from>
    <xdr:to>
      <xdr:col>22</xdr:col>
      <xdr:colOff>203200</xdr:colOff>
      <xdr:row>15</xdr:row>
      <xdr:rowOff>46651</xdr:rowOff>
    </xdr:to>
    <xdr:cxnSp macro="">
      <xdr:nvCxnSpPr>
        <xdr:cNvPr id="454" name="直線コネクタ 453"/>
        <xdr:cNvCxnSpPr/>
      </xdr:nvCxnSpPr>
      <xdr:spPr>
        <a:xfrm flipV="1">
          <a:off x="14401800" y="260432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46651</xdr:rowOff>
    </xdr:from>
    <xdr:to>
      <xdr:col>21</xdr:col>
      <xdr:colOff>0</xdr:colOff>
      <xdr:row>15</xdr:row>
      <xdr:rowOff>90689</xdr:rowOff>
    </xdr:to>
    <xdr:cxnSp macro="">
      <xdr:nvCxnSpPr>
        <xdr:cNvPr id="457" name="直線コネクタ 456"/>
        <xdr:cNvCxnSpPr/>
      </xdr:nvCxnSpPr>
      <xdr:spPr>
        <a:xfrm flipV="1">
          <a:off x="13512800" y="2618401"/>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102352</xdr:rowOff>
    </xdr:from>
    <xdr:to>
      <xdr:col>24</xdr:col>
      <xdr:colOff>609600</xdr:colOff>
      <xdr:row>15</xdr:row>
      <xdr:rowOff>32502</xdr:rowOff>
    </xdr:to>
    <xdr:sp macro="" textlink="">
      <xdr:nvSpPr>
        <xdr:cNvPr id="467" name="円/楕円 466"/>
        <xdr:cNvSpPr/>
      </xdr:nvSpPr>
      <xdr:spPr>
        <a:xfrm>
          <a:off x="16967200" y="2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74429</xdr:rowOff>
    </xdr:from>
    <xdr:ext cx="762000" cy="259045"/>
    <xdr:sp macro="" textlink="">
      <xdr:nvSpPr>
        <xdr:cNvPr id="468" name="将来負担の状況該当値テキスト"/>
        <xdr:cNvSpPr txBox="1"/>
      </xdr:nvSpPr>
      <xdr:spPr>
        <a:xfrm>
          <a:off x="17106900" y="247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100341</xdr:rowOff>
    </xdr:from>
    <xdr:to>
      <xdr:col>23</xdr:col>
      <xdr:colOff>457200</xdr:colOff>
      <xdr:row>15</xdr:row>
      <xdr:rowOff>30491</xdr:rowOff>
    </xdr:to>
    <xdr:sp macro="" textlink="">
      <xdr:nvSpPr>
        <xdr:cNvPr id="469" name="円/楕円 468"/>
        <xdr:cNvSpPr/>
      </xdr:nvSpPr>
      <xdr:spPr>
        <a:xfrm>
          <a:off x="16129000" y="250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15268</xdr:rowOff>
    </xdr:from>
    <xdr:ext cx="736600" cy="259045"/>
    <xdr:sp macro="" textlink="">
      <xdr:nvSpPr>
        <xdr:cNvPr id="470" name="テキスト ボックス 469"/>
        <xdr:cNvSpPr txBox="1"/>
      </xdr:nvSpPr>
      <xdr:spPr>
        <a:xfrm>
          <a:off x="15798800" y="258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153226</xdr:rowOff>
    </xdr:from>
    <xdr:to>
      <xdr:col>22</xdr:col>
      <xdr:colOff>254000</xdr:colOff>
      <xdr:row>15</xdr:row>
      <xdr:rowOff>83376</xdr:rowOff>
    </xdr:to>
    <xdr:sp macro="" textlink="">
      <xdr:nvSpPr>
        <xdr:cNvPr id="471" name="円/楕円 470"/>
        <xdr:cNvSpPr/>
      </xdr:nvSpPr>
      <xdr:spPr>
        <a:xfrm>
          <a:off x="15240000" y="25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68153</xdr:rowOff>
    </xdr:from>
    <xdr:ext cx="762000" cy="259045"/>
    <xdr:sp macro="" textlink="">
      <xdr:nvSpPr>
        <xdr:cNvPr id="472" name="テキスト ボックス 471"/>
        <xdr:cNvSpPr txBox="1"/>
      </xdr:nvSpPr>
      <xdr:spPr>
        <a:xfrm>
          <a:off x="14909800" y="263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167301</xdr:rowOff>
    </xdr:from>
    <xdr:to>
      <xdr:col>21</xdr:col>
      <xdr:colOff>50800</xdr:colOff>
      <xdr:row>15</xdr:row>
      <xdr:rowOff>97451</xdr:rowOff>
    </xdr:to>
    <xdr:sp macro="" textlink="">
      <xdr:nvSpPr>
        <xdr:cNvPr id="473" name="円/楕円 472"/>
        <xdr:cNvSpPr/>
      </xdr:nvSpPr>
      <xdr:spPr>
        <a:xfrm>
          <a:off x="14351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82228</xdr:rowOff>
    </xdr:from>
    <xdr:ext cx="762000" cy="259045"/>
    <xdr:sp macro="" textlink="">
      <xdr:nvSpPr>
        <xdr:cNvPr id="474" name="テキスト ボックス 473"/>
        <xdr:cNvSpPr txBox="1"/>
      </xdr:nvSpPr>
      <xdr:spPr>
        <a:xfrm>
          <a:off x="14020800" y="26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39889</xdr:rowOff>
    </xdr:from>
    <xdr:to>
      <xdr:col>19</xdr:col>
      <xdr:colOff>533400</xdr:colOff>
      <xdr:row>15</xdr:row>
      <xdr:rowOff>141489</xdr:rowOff>
    </xdr:to>
    <xdr:sp macro="" textlink="">
      <xdr:nvSpPr>
        <xdr:cNvPr id="475" name="円/楕円 474"/>
        <xdr:cNvSpPr/>
      </xdr:nvSpPr>
      <xdr:spPr>
        <a:xfrm>
          <a:off x="13462000" y="26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126266</xdr:rowOff>
    </xdr:from>
    <xdr:ext cx="762000" cy="259045"/>
    <xdr:sp macro="" textlink="">
      <xdr:nvSpPr>
        <xdr:cNvPr id="476" name="テキスト ボックス 475"/>
        <xdr:cNvSpPr txBox="1"/>
      </xdr:nvSpPr>
      <xdr:spPr>
        <a:xfrm>
          <a:off x="13131800" y="269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和歌山県御坊市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25,300
25,156
43.93
13,213,261
12,908,812
296,436
6,768,873
13,886,476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90.9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退職者数の５割以内の補充採用等の定員適正化に努めてきたところであるが、平成２５年度は、国の要請による職員給与等の引下げなどで前年度比</a:t>
          </a:r>
          <a:r>
            <a:rPr kumimoji="1" lang="en-US" altLang="ja-JP" sz="1250">
              <a:latin typeface="ＭＳ Ｐゴシック"/>
            </a:rPr>
            <a:t>3.0</a:t>
          </a:r>
          <a:r>
            <a:rPr kumimoji="1" lang="ja-JP" altLang="en-US" sz="1250">
              <a:latin typeface="ＭＳ Ｐゴシック"/>
            </a:rPr>
            <a:t>％減となった。しかし、依然として、類似団体を大きく上回っているのは、関西電力御坊発電所の防災対策基準を充たすための消防職員の拡充や福祉施策を充実するための福祉職員の配置などのため、類似団体を上回っていると考えられる。集中改革プランにより、今後も引き続き適正な定員管理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104140</xdr:rowOff>
    </xdr:from>
    <xdr:to>
      <xdr:col>7</xdr:col>
      <xdr:colOff>15875</xdr:colOff>
      <xdr:row>39</xdr:row>
      <xdr:rowOff>69850</xdr:rowOff>
    </xdr:to>
    <xdr:cxnSp macro="">
      <xdr:nvCxnSpPr>
        <xdr:cNvPr id="63" name="直線コネクタ 62"/>
        <xdr:cNvCxnSpPr/>
      </xdr:nvCxnSpPr>
      <xdr:spPr>
        <a:xfrm flipV="1">
          <a:off x="3987800" y="66192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1270</xdr:rowOff>
    </xdr:from>
    <xdr:to>
      <xdr:col>5</xdr:col>
      <xdr:colOff>549275</xdr:colOff>
      <xdr:row>39</xdr:row>
      <xdr:rowOff>69850</xdr:rowOff>
    </xdr:to>
    <xdr:cxnSp macro="">
      <xdr:nvCxnSpPr>
        <xdr:cNvPr id="66" name="直線コネクタ 65"/>
        <xdr:cNvCxnSpPr/>
      </xdr:nvCxnSpPr>
      <xdr:spPr>
        <a:xfrm>
          <a:off x="3098800" y="668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1270</xdr:rowOff>
    </xdr:to>
    <xdr:cxnSp macro="">
      <xdr:nvCxnSpPr>
        <xdr:cNvPr id="69" name="直線コネクタ 68"/>
        <xdr:cNvCxnSpPr/>
      </xdr:nvCxnSpPr>
      <xdr:spPr>
        <a:xfrm>
          <a:off x="2209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104140</xdr:rowOff>
    </xdr:from>
    <xdr:to>
      <xdr:col>3</xdr:col>
      <xdr:colOff>142875</xdr:colOff>
      <xdr:row>39</xdr:row>
      <xdr:rowOff>101854</xdr:rowOff>
    </xdr:to>
    <xdr:cxnSp macro="">
      <xdr:nvCxnSpPr>
        <xdr:cNvPr id="72" name="直線コネクタ 71"/>
        <xdr:cNvCxnSpPr/>
      </xdr:nvCxnSpPr>
      <xdr:spPr>
        <a:xfrm flipV="1">
          <a:off x="1320800" y="661924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53340</xdr:rowOff>
    </xdr:from>
    <xdr:to>
      <xdr:col>7</xdr:col>
      <xdr:colOff>66675</xdr:colOff>
      <xdr:row>38</xdr:row>
      <xdr:rowOff>154940</xdr:rowOff>
    </xdr:to>
    <xdr:sp macro="" textlink="">
      <xdr:nvSpPr>
        <xdr:cNvPr id="82" name="円/楕円 81"/>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25417</xdr:rowOff>
    </xdr:from>
    <xdr:ext cx="762000" cy="259045"/>
    <xdr:sp macro="" textlink="">
      <xdr:nvSpPr>
        <xdr:cNvPr id="83"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19050</xdr:rowOff>
    </xdr:from>
    <xdr:to>
      <xdr:col>5</xdr:col>
      <xdr:colOff>600075</xdr:colOff>
      <xdr:row>39</xdr:row>
      <xdr:rowOff>120650</xdr:rowOff>
    </xdr:to>
    <xdr:sp macro="" textlink="">
      <xdr:nvSpPr>
        <xdr:cNvPr id="84" name="円/楕円 83"/>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105427</xdr:rowOff>
    </xdr:from>
    <xdr:ext cx="736600" cy="259045"/>
    <xdr:sp macro="" textlink="">
      <xdr:nvSpPr>
        <xdr:cNvPr id="85" name="テキスト ボックス 84"/>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121920</xdr:rowOff>
    </xdr:from>
    <xdr:to>
      <xdr:col>4</xdr:col>
      <xdr:colOff>396875</xdr:colOff>
      <xdr:row>39</xdr:row>
      <xdr:rowOff>52070</xdr:rowOff>
    </xdr:to>
    <xdr:sp macro="" textlink="">
      <xdr:nvSpPr>
        <xdr:cNvPr id="86" name="円/楕円 85"/>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36847</xdr:rowOff>
    </xdr:from>
    <xdr:ext cx="762000" cy="259045"/>
    <xdr:sp macro="" textlink="">
      <xdr:nvSpPr>
        <xdr:cNvPr id="87" name="テキスト ボックス 86"/>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53340</xdr:rowOff>
    </xdr:from>
    <xdr:to>
      <xdr:col>3</xdr:col>
      <xdr:colOff>193675</xdr:colOff>
      <xdr:row>38</xdr:row>
      <xdr:rowOff>154940</xdr:rowOff>
    </xdr:to>
    <xdr:sp macro="" textlink="">
      <xdr:nvSpPr>
        <xdr:cNvPr id="88" name="円/楕円 87"/>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139717</xdr:rowOff>
    </xdr:from>
    <xdr:ext cx="762000" cy="259045"/>
    <xdr:sp macro="" textlink="">
      <xdr:nvSpPr>
        <xdr:cNvPr id="89" name="テキスト ボックス 88"/>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51054</xdr:rowOff>
    </xdr:from>
    <xdr:to>
      <xdr:col>1</xdr:col>
      <xdr:colOff>676275</xdr:colOff>
      <xdr:row>39</xdr:row>
      <xdr:rowOff>152654</xdr:rowOff>
    </xdr:to>
    <xdr:sp macro="" textlink="">
      <xdr:nvSpPr>
        <xdr:cNvPr id="90" name="円/楕円 89"/>
        <xdr:cNvSpPr/>
      </xdr:nvSpPr>
      <xdr:spPr>
        <a:xfrm>
          <a:off x="1270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137431</xdr:rowOff>
    </xdr:from>
    <xdr:ext cx="762000" cy="259045"/>
    <xdr:sp macro="" textlink="">
      <xdr:nvSpPr>
        <xdr:cNvPr id="91" name="テキスト ボックス 90"/>
        <xdr:cNvSpPr txBox="1"/>
      </xdr:nvSpPr>
      <xdr:spPr>
        <a:xfrm>
          <a:off x="939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物件費の１割カット等、徹底した歳出の削減に取り組んでおり類似団体の平均を下回っている。今後も経費の内容を充分に精査しながら、歳出の抑制に努めていく。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94343</xdr:rowOff>
    </xdr:from>
    <xdr:to>
      <xdr:col>24</xdr:col>
      <xdr:colOff>31750</xdr:colOff>
      <xdr:row>14</xdr:row>
      <xdr:rowOff>116114</xdr:rowOff>
    </xdr:to>
    <xdr:cxnSp macro="">
      <xdr:nvCxnSpPr>
        <xdr:cNvPr id="126" name="直線コネクタ 125"/>
        <xdr:cNvCxnSpPr/>
      </xdr:nvCxnSpPr>
      <xdr:spPr>
        <a:xfrm flipV="1">
          <a:off x="15671800" y="2494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14</xdr:row>
      <xdr:rowOff>116114</xdr:rowOff>
    </xdr:to>
    <xdr:cxnSp macro="">
      <xdr:nvCxnSpPr>
        <xdr:cNvPr id="129" name="直線コネクタ 128"/>
        <xdr:cNvCxnSpPr/>
      </xdr:nvCxnSpPr>
      <xdr:spPr>
        <a:xfrm>
          <a:off x="14782800" y="2472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72571</xdr:rowOff>
    </xdr:to>
    <xdr:cxnSp macro="">
      <xdr:nvCxnSpPr>
        <xdr:cNvPr id="132" name="直線コネクタ 131"/>
        <xdr:cNvCxnSpPr/>
      </xdr:nvCxnSpPr>
      <xdr:spPr>
        <a:xfrm>
          <a:off x="13893800" y="242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94343</xdr:rowOff>
    </xdr:to>
    <xdr:cxnSp macro="">
      <xdr:nvCxnSpPr>
        <xdr:cNvPr id="135" name="直線コネクタ 134"/>
        <xdr:cNvCxnSpPr/>
      </xdr:nvCxnSpPr>
      <xdr:spPr>
        <a:xfrm flipV="1">
          <a:off x="13004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43543</xdr:rowOff>
    </xdr:from>
    <xdr:to>
      <xdr:col>24</xdr:col>
      <xdr:colOff>82550</xdr:colOff>
      <xdr:row>14</xdr:row>
      <xdr:rowOff>145143</xdr:rowOff>
    </xdr:to>
    <xdr:sp macro="" textlink="">
      <xdr:nvSpPr>
        <xdr:cNvPr id="145" name="円/楕円 144"/>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60070</xdr:rowOff>
    </xdr:from>
    <xdr:ext cx="762000" cy="259045"/>
    <xdr:sp macro="" textlink="">
      <xdr:nvSpPr>
        <xdr:cNvPr id="146" name="物件費該当値テキスト"/>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47" name="円/楕円 146"/>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48" name="テキスト ボックス 147"/>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49" name="円/楕円 148"/>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0" name="テキスト ボックス 149"/>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1" name="円/楕円 150"/>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2" name="テキスト ボックス 151"/>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3" name="円/楕円 152"/>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4" name="テキスト ボックス 153"/>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障害者福祉対策の充実や児童福祉対策、高齢化が進んでいることによる老人福祉対策など、また、以前から生活保護率が高いことから類似団体平均を大きく上回り、前年度比で</a:t>
          </a:r>
          <a:r>
            <a:rPr kumimoji="1" lang="en-US" altLang="ja-JP" sz="1300">
              <a:latin typeface="ＭＳ Ｐゴシック"/>
            </a:rPr>
            <a:t>0.6%</a:t>
          </a:r>
          <a:r>
            <a:rPr kumimoji="1" lang="ja-JP" altLang="en-US" sz="1300">
              <a:latin typeface="ＭＳ Ｐゴシック"/>
            </a:rPr>
            <a:t>増となり、扶助費の額は、年々上昇傾向にある。対策として、生活保護世帯の自立を促すために就労支援員の配置等を行い、単独施策の内容が財政力に比して過重となっていないかなどの調査を行うなど積極的な見直しに取り組んで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107950</xdr:rowOff>
    </xdr:from>
    <xdr:to>
      <xdr:col>7</xdr:col>
      <xdr:colOff>15875</xdr:colOff>
      <xdr:row>60</xdr:row>
      <xdr:rowOff>12700</xdr:rowOff>
    </xdr:to>
    <xdr:cxnSp macro="">
      <xdr:nvCxnSpPr>
        <xdr:cNvPr id="187" name="直線コネクタ 186"/>
        <xdr:cNvCxnSpPr/>
      </xdr:nvCxnSpPr>
      <xdr:spPr>
        <a:xfrm>
          <a:off x="3987800" y="1022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76200</xdr:rowOff>
    </xdr:from>
    <xdr:to>
      <xdr:col>5</xdr:col>
      <xdr:colOff>549275</xdr:colOff>
      <xdr:row>59</xdr:row>
      <xdr:rowOff>107950</xdr:rowOff>
    </xdr:to>
    <xdr:cxnSp macro="">
      <xdr:nvCxnSpPr>
        <xdr:cNvPr id="190" name="直線コネクタ 189"/>
        <xdr:cNvCxnSpPr/>
      </xdr:nvCxnSpPr>
      <xdr:spPr>
        <a:xfrm>
          <a:off x="3098800" y="10020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76200</xdr:rowOff>
    </xdr:to>
    <xdr:cxnSp macro="">
      <xdr:nvCxnSpPr>
        <xdr:cNvPr id="193" name="直線コネクタ 192"/>
        <xdr:cNvCxnSpPr/>
      </xdr:nvCxnSpPr>
      <xdr:spPr>
        <a:xfrm>
          <a:off x="2209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50800</xdr:rowOff>
    </xdr:from>
    <xdr:to>
      <xdr:col>3</xdr:col>
      <xdr:colOff>142875</xdr:colOff>
      <xdr:row>58</xdr:row>
      <xdr:rowOff>101600</xdr:rowOff>
    </xdr:to>
    <xdr:cxnSp macro="">
      <xdr:nvCxnSpPr>
        <xdr:cNvPr id="196" name="直線コネクタ 195"/>
        <xdr:cNvCxnSpPr/>
      </xdr:nvCxnSpPr>
      <xdr:spPr>
        <a:xfrm flipV="1">
          <a:off x="1320800" y="999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6" name="円/楕円 205"/>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7"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08" name="円/楕円 207"/>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09" name="テキスト ボックス 208"/>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25400</xdr:rowOff>
    </xdr:from>
    <xdr:to>
      <xdr:col>4</xdr:col>
      <xdr:colOff>396875</xdr:colOff>
      <xdr:row>58</xdr:row>
      <xdr:rowOff>127000</xdr:rowOff>
    </xdr:to>
    <xdr:sp macro="" textlink="">
      <xdr:nvSpPr>
        <xdr:cNvPr id="210" name="円/楕円 209"/>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111777</xdr:rowOff>
    </xdr:from>
    <xdr:ext cx="762000" cy="259045"/>
    <xdr:sp macro="" textlink="">
      <xdr:nvSpPr>
        <xdr:cNvPr id="211" name="テキスト ボックス 210"/>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2" name="円/楕円 211"/>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3" name="テキスト ボックス 212"/>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50800</xdr:rowOff>
    </xdr:from>
    <xdr:to>
      <xdr:col>1</xdr:col>
      <xdr:colOff>676275</xdr:colOff>
      <xdr:row>58</xdr:row>
      <xdr:rowOff>152400</xdr:rowOff>
    </xdr:to>
    <xdr:sp macro="" textlink="">
      <xdr:nvSpPr>
        <xdr:cNvPr id="214" name="円/楕円 213"/>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137177</xdr:rowOff>
    </xdr:from>
    <xdr:ext cx="762000" cy="259045"/>
    <xdr:sp macro="" textlink="">
      <xdr:nvSpPr>
        <xdr:cNvPr id="215" name="テキスト ボックス 214"/>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他会計繰出金等で類似団体の平均よりも下回っている。しかし、社会保障給付の増加に伴い介護保険や後期高齢者医療といった医療給付費の増加が見込まれることや、公共下水道事業の元利償還金が増加していくことから、社会保障給付については過度の利用等を適正に指導し、健全な制度運営に取り組んでいく。公共下水道事業などは計画に則り進めているが、接続状況など経営状況を精査し、必要があれば、計画の見直しや検証を行う。</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104140</xdr:rowOff>
    </xdr:to>
    <xdr:cxnSp macro="">
      <xdr:nvCxnSpPr>
        <xdr:cNvPr id="248" name="直線コネクタ 247"/>
        <xdr:cNvCxnSpPr/>
      </xdr:nvCxnSpPr>
      <xdr:spPr>
        <a:xfrm flipV="1">
          <a:off x="15671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104140</xdr:rowOff>
    </xdr:to>
    <xdr:cxnSp macro="">
      <xdr:nvCxnSpPr>
        <xdr:cNvPr id="251" name="直線コネクタ 250"/>
        <xdr:cNvCxnSpPr/>
      </xdr:nvCxnSpPr>
      <xdr:spPr>
        <a:xfrm>
          <a:off x="14782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58420</xdr:rowOff>
    </xdr:to>
    <xdr:cxnSp macro="">
      <xdr:nvCxnSpPr>
        <xdr:cNvPr id="254" name="直線コネクタ 253"/>
        <xdr:cNvCxnSpPr/>
      </xdr:nvCxnSpPr>
      <xdr:spPr>
        <a:xfrm flipV="1">
          <a:off x="13893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73660</xdr:rowOff>
    </xdr:to>
    <xdr:cxnSp macro="">
      <xdr:nvCxnSpPr>
        <xdr:cNvPr id="257" name="直線コネクタ 256"/>
        <xdr:cNvCxnSpPr/>
      </xdr:nvCxnSpPr>
      <xdr:spPr>
        <a:xfrm flipV="1">
          <a:off x="13004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7" name="円/楕円 266"/>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8"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9" name="円/楕円 268"/>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0" name="テキスト ボックス 26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1" name="円/楕円 270"/>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2" name="テキスト ボックス 271"/>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3" name="円/楕円 272"/>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4" name="テキスト ボックス 27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5" name="円/楕円 274"/>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6" name="テキスト ボックス 275"/>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一部事務組合の経常的負担金の減により、前年度比</a:t>
          </a:r>
          <a:r>
            <a:rPr kumimoji="1" lang="en-US" altLang="ja-JP" sz="1250">
              <a:latin typeface="ＭＳ Ｐゴシック"/>
            </a:rPr>
            <a:t>2.2%</a:t>
          </a:r>
          <a:r>
            <a:rPr kumimoji="1" lang="ja-JP" altLang="en-US" sz="1250">
              <a:latin typeface="ＭＳ Ｐゴシック"/>
            </a:rPr>
            <a:t>減となったが、依然として類似団体の平均を上回っている。今後も補助金については、目的が達成されたと思われるものや不明瞭な補助金等は廃止をするなど、更なる削減を検討していき、負担金についても、内容を精査し削減を求めていくとともに、一部事務組合においては、起債の償還が終了してきている中でも、その負担金が大きな比率を占めることから、一部事務組合と合わせて歳出削減に取り組んでいく。</a:t>
          </a:r>
        </a:p>
        <a:p>
          <a:endParaRPr kumimoji="1" lang="ja-JP" altLang="en-US" sz="125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110998</xdr:rowOff>
    </xdr:to>
    <xdr:cxnSp macro="">
      <xdr:nvCxnSpPr>
        <xdr:cNvPr id="306" name="直線コネクタ 305"/>
        <xdr:cNvCxnSpPr/>
      </xdr:nvCxnSpPr>
      <xdr:spPr>
        <a:xfrm flipV="1">
          <a:off x="15671800" y="635406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110998</xdr:rowOff>
    </xdr:to>
    <xdr:cxnSp macro="">
      <xdr:nvCxnSpPr>
        <xdr:cNvPr id="309" name="直線コネクタ 308"/>
        <xdr:cNvCxnSpPr/>
      </xdr:nvCxnSpPr>
      <xdr:spPr>
        <a:xfrm>
          <a:off x="14782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78994</xdr:rowOff>
    </xdr:to>
    <xdr:cxnSp macro="">
      <xdr:nvCxnSpPr>
        <xdr:cNvPr id="312" name="直線コネクタ 311"/>
        <xdr:cNvCxnSpPr/>
      </xdr:nvCxnSpPr>
      <xdr:spPr>
        <a:xfrm>
          <a:off x="13893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163576</xdr:rowOff>
    </xdr:from>
    <xdr:to>
      <xdr:col>20</xdr:col>
      <xdr:colOff>158750</xdr:colOff>
      <xdr:row>37</xdr:row>
      <xdr:rowOff>37846</xdr:rowOff>
    </xdr:to>
    <xdr:cxnSp macro="">
      <xdr:nvCxnSpPr>
        <xdr:cNvPr id="315" name="直線コネクタ 314"/>
        <xdr:cNvCxnSpPr/>
      </xdr:nvCxnSpPr>
      <xdr:spPr>
        <a:xfrm>
          <a:off x="13004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5" name="円/楕円 324"/>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6"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27" name="円/楕円 326"/>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28" name="テキスト ボックス 327"/>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9" name="円/楕円 328"/>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30" name="テキスト ボックス 329"/>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158496</xdr:rowOff>
    </xdr:from>
    <xdr:to>
      <xdr:col>20</xdr:col>
      <xdr:colOff>209550</xdr:colOff>
      <xdr:row>37</xdr:row>
      <xdr:rowOff>88646</xdr:rowOff>
    </xdr:to>
    <xdr:sp macro="" textlink="">
      <xdr:nvSpPr>
        <xdr:cNvPr id="331" name="円/楕円 330"/>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73423</xdr:rowOff>
    </xdr:from>
    <xdr:ext cx="762000" cy="259045"/>
    <xdr:sp macro="" textlink="">
      <xdr:nvSpPr>
        <xdr:cNvPr id="332" name="テキスト ボックス 331"/>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33" name="円/楕円 332"/>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34" name="テキスト ボックス 333"/>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償還額が年々減ってきており、類似団体の平均を下回り、財政健全化に向けて改善傾向がみられる。しかし、今後、土地開発公社の解散に際し発行した第３セクター等改革推進債等の元利償還が生じ、公債費の増が見込まれることからも、継続・単独事業の抑制や事業の実施をより一層厳選し、適正な起債の活用・管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168910</xdr:rowOff>
    </xdr:from>
    <xdr:to>
      <xdr:col>7</xdr:col>
      <xdr:colOff>15875</xdr:colOff>
      <xdr:row>75</xdr:row>
      <xdr:rowOff>14605</xdr:rowOff>
    </xdr:to>
    <xdr:cxnSp macro="">
      <xdr:nvCxnSpPr>
        <xdr:cNvPr id="366" name="直線コネクタ 365"/>
        <xdr:cNvCxnSpPr/>
      </xdr:nvCxnSpPr>
      <xdr:spPr>
        <a:xfrm flipV="1">
          <a:off x="3987800" y="128562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xdr:rowOff>
    </xdr:from>
    <xdr:to>
      <xdr:col>5</xdr:col>
      <xdr:colOff>549275</xdr:colOff>
      <xdr:row>75</xdr:row>
      <xdr:rowOff>16510</xdr:rowOff>
    </xdr:to>
    <xdr:cxnSp macro="">
      <xdr:nvCxnSpPr>
        <xdr:cNvPr id="369" name="直線コネクタ 368"/>
        <xdr:cNvCxnSpPr/>
      </xdr:nvCxnSpPr>
      <xdr:spPr>
        <a:xfrm flipV="1">
          <a:off x="3098800" y="12873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75</xdr:row>
      <xdr:rowOff>26035</xdr:rowOff>
    </xdr:to>
    <xdr:cxnSp macro="">
      <xdr:nvCxnSpPr>
        <xdr:cNvPr id="372" name="直線コネクタ 371"/>
        <xdr:cNvCxnSpPr/>
      </xdr:nvCxnSpPr>
      <xdr:spPr>
        <a:xfrm flipV="1">
          <a:off x="2209800" y="128752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26035</xdr:rowOff>
    </xdr:from>
    <xdr:to>
      <xdr:col>3</xdr:col>
      <xdr:colOff>142875</xdr:colOff>
      <xdr:row>75</xdr:row>
      <xdr:rowOff>56515</xdr:rowOff>
    </xdr:to>
    <xdr:cxnSp macro="">
      <xdr:nvCxnSpPr>
        <xdr:cNvPr id="375" name="直線コネクタ 374"/>
        <xdr:cNvCxnSpPr/>
      </xdr:nvCxnSpPr>
      <xdr:spPr>
        <a:xfrm flipV="1">
          <a:off x="1320800" y="12884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118110</xdr:rowOff>
    </xdr:from>
    <xdr:to>
      <xdr:col>7</xdr:col>
      <xdr:colOff>66675</xdr:colOff>
      <xdr:row>75</xdr:row>
      <xdr:rowOff>48260</xdr:rowOff>
    </xdr:to>
    <xdr:sp macro="" textlink="">
      <xdr:nvSpPr>
        <xdr:cNvPr id="385" name="円/楕円 384"/>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134637</xdr:rowOff>
    </xdr:from>
    <xdr:ext cx="762000" cy="259045"/>
    <xdr:sp macro="" textlink="">
      <xdr:nvSpPr>
        <xdr:cNvPr id="386" name="公債費該当値テキスト"/>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135255</xdr:rowOff>
    </xdr:from>
    <xdr:to>
      <xdr:col>5</xdr:col>
      <xdr:colOff>600075</xdr:colOff>
      <xdr:row>75</xdr:row>
      <xdr:rowOff>65405</xdr:rowOff>
    </xdr:to>
    <xdr:sp macro="" textlink="">
      <xdr:nvSpPr>
        <xdr:cNvPr id="387" name="円/楕円 386"/>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75582</xdr:rowOff>
    </xdr:from>
    <xdr:ext cx="736600" cy="259045"/>
    <xdr:sp macro="" textlink="">
      <xdr:nvSpPr>
        <xdr:cNvPr id="388" name="テキスト ボックス 387"/>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89" name="円/楕円 388"/>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0" name="テキスト ボックス 389"/>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146685</xdr:rowOff>
    </xdr:from>
    <xdr:to>
      <xdr:col>3</xdr:col>
      <xdr:colOff>193675</xdr:colOff>
      <xdr:row>75</xdr:row>
      <xdr:rowOff>76835</xdr:rowOff>
    </xdr:to>
    <xdr:sp macro="" textlink="">
      <xdr:nvSpPr>
        <xdr:cNvPr id="391" name="円/楕円 390"/>
        <xdr:cNvSpPr/>
      </xdr:nvSpPr>
      <xdr:spPr>
        <a:xfrm>
          <a:off x="2159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87012</xdr:rowOff>
    </xdr:from>
    <xdr:ext cx="762000" cy="259045"/>
    <xdr:sp macro="" textlink="">
      <xdr:nvSpPr>
        <xdr:cNvPr id="392" name="テキスト ボックス 391"/>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5715</xdr:rowOff>
    </xdr:from>
    <xdr:to>
      <xdr:col>1</xdr:col>
      <xdr:colOff>676275</xdr:colOff>
      <xdr:row>75</xdr:row>
      <xdr:rowOff>107315</xdr:rowOff>
    </xdr:to>
    <xdr:sp macro="" textlink="">
      <xdr:nvSpPr>
        <xdr:cNvPr id="393" name="円/楕円 392"/>
        <xdr:cNvSpPr/>
      </xdr:nvSpPr>
      <xdr:spPr>
        <a:xfrm>
          <a:off x="1270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117492</xdr:rowOff>
    </xdr:from>
    <xdr:ext cx="762000" cy="259045"/>
    <xdr:sp macro="" textlink="">
      <xdr:nvSpPr>
        <xdr:cNvPr id="394" name="テキスト ボックス 393"/>
        <xdr:cNvSpPr txBox="1"/>
      </xdr:nvSpPr>
      <xdr:spPr>
        <a:xfrm>
          <a:off x="939800" y="1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人件費や扶助費、補助費等が類似団体に比べて高いため、公債費以外としても類似団体の平均を上回っているが、人件費、補助費等で改善が見られたため前年度より</a:t>
          </a:r>
          <a:r>
            <a:rPr kumimoji="1" lang="en-US" altLang="ja-JP" sz="1300">
              <a:latin typeface="ＭＳ Ｐゴシック"/>
            </a:rPr>
            <a:t>5.4%</a:t>
          </a:r>
          <a:r>
            <a:rPr kumimoji="1" lang="ja-JP" altLang="en-US" sz="1300">
              <a:latin typeface="ＭＳ Ｐゴシック"/>
            </a:rPr>
            <a:t>改善している。それぞれの対策において真摯に取り組むことで、健全化に向けて徹底した歳出削減抑制に努める。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8889</xdr:rowOff>
    </xdr:from>
    <xdr:to>
      <xdr:col>24</xdr:col>
      <xdr:colOff>31750</xdr:colOff>
      <xdr:row>80</xdr:row>
      <xdr:rowOff>43180</xdr:rowOff>
    </xdr:to>
    <xdr:cxnSp macro="">
      <xdr:nvCxnSpPr>
        <xdr:cNvPr id="427" name="直線コネクタ 426"/>
        <xdr:cNvCxnSpPr/>
      </xdr:nvCxnSpPr>
      <xdr:spPr>
        <a:xfrm flipV="1">
          <a:off x="15671800" y="13553439"/>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16511</xdr:rowOff>
    </xdr:from>
    <xdr:to>
      <xdr:col>22</xdr:col>
      <xdr:colOff>565150</xdr:colOff>
      <xdr:row>80</xdr:row>
      <xdr:rowOff>43180</xdr:rowOff>
    </xdr:to>
    <xdr:cxnSp macro="">
      <xdr:nvCxnSpPr>
        <xdr:cNvPr id="430" name="直線コネクタ 429"/>
        <xdr:cNvCxnSpPr/>
      </xdr:nvCxnSpPr>
      <xdr:spPr>
        <a:xfrm>
          <a:off x="14782800" y="135610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79</xdr:row>
      <xdr:rowOff>16511</xdr:rowOff>
    </xdr:to>
    <xdr:cxnSp macro="">
      <xdr:nvCxnSpPr>
        <xdr:cNvPr id="433" name="直線コネクタ 432"/>
        <xdr:cNvCxnSpPr/>
      </xdr:nvCxnSpPr>
      <xdr:spPr>
        <a:xfrm>
          <a:off x="13893800" y="13462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79</xdr:row>
      <xdr:rowOff>66039</xdr:rowOff>
    </xdr:to>
    <xdr:cxnSp macro="">
      <xdr:nvCxnSpPr>
        <xdr:cNvPr id="436" name="直線コネクタ 435"/>
        <xdr:cNvCxnSpPr/>
      </xdr:nvCxnSpPr>
      <xdr:spPr>
        <a:xfrm flipV="1">
          <a:off x="13004800" y="134620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129539</xdr:rowOff>
    </xdr:from>
    <xdr:to>
      <xdr:col>24</xdr:col>
      <xdr:colOff>82550</xdr:colOff>
      <xdr:row>79</xdr:row>
      <xdr:rowOff>59689</xdr:rowOff>
    </xdr:to>
    <xdr:sp macro="" textlink="">
      <xdr:nvSpPr>
        <xdr:cNvPr id="446" name="円/楕円 445"/>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101616</xdr:rowOff>
    </xdr:from>
    <xdr:ext cx="762000" cy="259045"/>
    <xdr:sp macro="" textlink="">
      <xdr:nvSpPr>
        <xdr:cNvPr id="447"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163830</xdr:rowOff>
    </xdr:from>
    <xdr:to>
      <xdr:col>22</xdr:col>
      <xdr:colOff>615950</xdr:colOff>
      <xdr:row>80</xdr:row>
      <xdr:rowOff>93980</xdr:rowOff>
    </xdr:to>
    <xdr:sp macro="" textlink="">
      <xdr:nvSpPr>
        <xdr:cNvPr id="448" name="円/楕円 447"/>
        <xdr:cNvSpPr/>
      </xdr:nvSpPr>
      <xdr:spPr>
        <a:xfrm>
          <a:off x="15621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78757</xdr:rowOff>
    </xdr:from>
    <xdr:ext cx="736600" cy="259045"/>
    <xdr:sp macro="" textlink="">
      <xdr:nvSpPr>
        <xdr:cNvPr id="449" name="テキスト ボックス 448"/>
        <xdr:cNvSpPr txBox="1"/>
      </xdr:nvSpPr>
      <xdr:spPr>
        <a:xfrm>
          <a:off x="15290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137161</xdr:rowOff>
    </xdr:from>
    <xdr:to>
      <xdr:col>21</xdr:col>
      <xdr:colOff>412750</xdr:colOff>
      <xdr:row>79</xdr:row>
      <xdr:rowOff>67311</xdr:rowOff>
    </xdr:to>
    <xdr:sp macro="" textlink="">
      <xdr:nvSpPr>
        <xdr:cNvPr id="450" name="円/楕円 449"/>
        <xdr:cNvSpPr/>
      </xdr:nvSpPr>
      <xdr:spPr>
        <a:xfrm>
          <a:off x="14732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52088</xdr:rowOff>
    </xdr:from>
    <xdr:ext cx="762000" cy="259045"/>
    <xdr:sp macro="" textlink="">
      <xdr:nvSpPr>
        <xdr:cNvPr id="451" name="テキスト ボックス 450"/>
        <xdr:cNvSpPr txBox="1"/>
      </xdr:nvSpPr>
      <xdr:spPr>
        <a:xfrm>
          <a:off x="14401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38100</xdr:rowOff>
    </xdr:from>
    <xdr:to>
      <xdr:col>20</xdr:col>
      <xdr:colOff>209550</xdr:colOff>
      <xdr:row>78</xdr:row>
      <xdr:rowOff>139700</xdr:rowOff>
    </xdr:to>
    <xdr:sp macro="" textlink="">
      <xdr:nvSpPr>
        <xdr:cNvPr id="452" name="円/楕円 451"/>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124477</xdr:rowOff>
    </xdr:from>
    <xdr:ext cx="762000" cy="259045"/>
    <xdr:sp macro="" textlink="">
      <xdr:nvSpPr>
        <xdr:cNvPr id="453" name="テキスト ボックス 452"/>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15239</xdr:rowOff>
    </xdr:from>
    <xdr:to>
      <xdr:col>19</xdr:col>
      <xdr:colOff>6350</xdr:colOff>
      <xdr:row>79</xdr:row>
      <xdr:rowOff>116839</xdr:rowOff>
    </xdr:to>
    <xdr:sp macro="" textlink="">
      <xdr:nvSpPr>
        <xdr:cNvPr id="454" name="円/楕円 453"/>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101616</xdr:rowOff>
    </xdr:from>
    <xdr:ext cx="762000" cy="259045"/>
    <xdr:sp macro="" textlink="">
      <xdr:nvSpPr>
        <xdr:cNvPr id="455" name="テキスト ボックス 454"/>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和歌山県御坊市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61303</xdr:rowOff>
    </xdr:from>
    <xdr:to>
      <xdr:col>4</xdr:col>
      <xdr:colOff>1117600</xdr:colOff>
      <xdr:row>16</xdr:row>
      <xdr:rowOff>108623</xdr:rowOff>
    </xdr:to>
    <xdr:cxnSp macro="">
      <xdr:nvCxnSpPr>
        <xdr:cNvPr id="50" name="直線コネクタ 49"/>
        <xdr:cNvCxnSpPr/>
      </xdr:nvCxnSpPr>
      <xdr:spPr bwMode="auto">
        <a:xfrm>
          <a:off x="5003800" y="2852128"/>
          <a:ext cx="6477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61303</xdr:rowOff>
    </xdr:from>
    <xdr:to>
      <xdr:col>4</xdr:col>
      <xdr:colOff>469900</xdr:colOff>
      <xdr:row>16</xdr:row>
      <xdr:rowOff>65659</xdr:rowOff>
    </xdr:to>
    <xdr:cxnSp macro="">
      <xdr:nvCxnSpPr>
        <xdr:cNvPr id="53" name="直線コネクタ 52"/>
        <xdr:cNvCxnSpPr/>
      </xdr:nvCxnSpPr>
      <xdr:spPr bwMode="auto">
        <a:xfrm flipV="1">
          <a:off x="4305300" y="2852128"/>
          <a:ext cx="698500" cy="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42431</xdr:rowOff>
    </xdr:from>
    <xdr:to>
      <xdr:col>3</xdr:col>
      <xdr:colOff>904875</xdr:colOff>
      <xdr:row>16</xdr:row>
      <xdr:rowOff>65659</xdr:rowOff>
    </xdr:to>
    <xdr:cxnSp macro="">
      <xdr:nvCxnSpPr>
        <xdr:cNvPr id="56" name="直線コネクタ 55"/>
        <xdr:cNvCxnSpPr/>
      </xdr:nvCxnSpPr>
      <xdr:spPr bwMode="auto">
        <a:xfrm>
          <a:off x="3606800" y="2833256"/>
          <a:ext cx="698500" cy="2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20041</xdr:rowOff>
    </xdr:from>
    <xdr:to>
      <xdr:col>3</xdr:col>
      <xdr:colOff>206375</xdr:colOff>
      <xdr:row>16</xdr:row>
      <xdr:rowOff>42431</xdr:rowOff>
    </xdr:to>
    <xdr:cxnSp macro="">
      <xdr:nvCxnSpPr>
        <xdr:cNvPr id="59" name="直線コネクタ 58"/>
        <xdr:cNvCxnSpPr/>
      </xdr:nvCxnSpPr>
      <xdr:spPr bwMode="auto">
        <a:xfrm>
          <a:off x="2908300" y="2810866"/>
          <a:ext cx="698500" cy="2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57823</xdr:rowOff>
    </xdr:from>
    <xdr:to>
      <xdr:col>5</xdr:col>
      <xdr:colOff>34925</xdr:colOff>
      <xdr:row>16</xdr:row>
      <xdr:rowOff>159423</xdr:rowOff>
    </xdr:to>
    <xdr:sp macro="" textlink="">
      <xdr:nvSpPr>
        <xdr:cNvPr id="69" name="円/楕円 68"/>
        <xdr:cNvSpPr/>
      </xdr:nvSpPr>
      <xdr:spPr bwMode="auto">
        <a:xfrm>
          <a:off x="5600700" y="284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74350</xdr:rowOff>
    </xdr:from>
    <xdr:ext cx="762000" cy="259045"/>
    <xdr:sp macro="" textlink="">
      <xdr:nvSpPr>
        <xdr:cNvPr id="70" name="人口1人当たり決算額の推移該当値テキスト130"/>
        <xdr:cNvSpPr txBox="1"/>
      </xdr:nvSpPr>
      <xdr:spPr>
        <a:xfrm>
          <a:off x="5740400" y="269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111,697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10503</xdr:rowOff>
    </xdr:from>
    <xdr:to>
      <xdr:col>4</xdr:col>
      <xdr:colOff>520700</xdr:colOff>
      <xdr:row>16</xdr:row>
      <xdr:rowOff>112103</xdr:rowOff>
    </xdr:to>
    <xdr:sp macro="" textlink="">
      <xdr:nvSpPr>
        <xdr:cNvPr id="71" name="円/楕円 70"/>
        <xdr:cNvSpPr/>
      </xdr:nvSpPr>
      <xdr:spPr bwMode="auto">
        <a:xfrm>
          <a:off x="4953000" y="280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122280</xdr:rowOff>
    </xdr:from>
    <xdr:ext cx="736600" cy="259045"/>
    <xdr:sp macro="" textlink="">
      <xdr:nvSpPr>
        <xdr:cNvPr id="72" name="テキスト ボックス 71"/>
        <xdr:cNvSpPr txBox="1"/>
      </xdr:nvSpPr>
      <xdr:spPr>
        <a:xfrm>
          <a:off x="4622800" y="2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14859</xdr:rowOff>
    </xdr:from>
    <xdr:to>
      <xdr:col>3</xdr:col>
      <xdr:colOff>955675</xdr:colOff>
      <xdr:row>16</xdr:row>
      <xdr:rowOff>116459</xdr:rowOff>
    </xdr:to>
    <xdr:sp macro="" textlink="">
      <xdr:nvSpPr>
        <xdr:cNvPr id="73" name="円/楕円 72"/>
        <xdr:cNvSpPr/>
      </xdr:nvSpPr>
      <xdr:spPr bwMode="auto">
        <a:xfrm>
          <a:off x="4254500" y="280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126636</xdr:rowOff>
    </xdr:from>
    <xdr:ext cx="762000" cy="259045"/>
    <xdr:sp macro="" textlink="">
      <xdr:nvSpPr>
        <xdr:cNvPr id="74" name="テキスト ボックス 73"/>
        <xdr:cNvSpPr txBox="1"/>
      </xdr:nvSpPr>
      <xdr:spPr>
        <a:xfrm>
          <a:off x="39243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115,080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163081</xdr:rowOff>
    </xdr:from>
    <xdr:to>
      <xdr:col>3</xdr:col>
      <xdr:colOff>257175</xdr:colOff>
      <xdr:row>16</xdr:row>
      <xdr:rowOff>93231</xdr:rowOff>
    </xdr:to>
    <xdr:sp macro="" textlink="">
      <xdr:nvSpPr>
        <xdr:cNvPr id="75" name="円/楕円 74"/>
        <xdr:cNvSpPr/>
      </xdr:nvSpPr>
      <xdr:spPr bwMode="auto">
        <a:xfrm>
          <a:off x="3556000" y="278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103408</xdr:rowOff>
    </xdr:from>
    <xdr:ext cx="762000" cy="259045"/>
    <xdr:sp macro="" textlink="">
      <xdr:nvSpPr>
        <xdr:cNvPr id="76" name="テキスト ボックス 75"/>
        <xdr:cNvSpPr txBox="1"/>
      </xdr:nvSpPr>
      <xdr:spPr>
        <a:xfrm>
          <a:off x="3225800" y="255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116,909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140691</xdr:rowOff>
    </xdr:from>
    <xdr:to>
      <xdr:col>2</xdr:col>
      <xdr:colOff>692150</xdr:colOff>
      <xdr:row>16</xdr:row>
      <xdr:rowOff>70841</xdr:rowOff>
    </xdr:to>
    <xdr:sp macro="" textlink="">
      <xdr:nvSpPr>
        <xdr:cNvPr id="77" name="円/楕円 76"/>
        <xdr:cNvSpPr/>
      </xdr:nvSpPr>
      <xdr:spPr bwMode="auto">
        <a:xfrm>
          <a:off x="2857500" y="276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81018</xdr:rowOff>
    </xdr:from>
    <xdr:ext cx="762000" cy="259045"/>
    <xdr:sp macro="" textlink="">
      <xdr:nvSpPr>
        <xdr:cNvPr id="78" name="テキスト ボックス 77"/>
        <xdr:cNvSpPr txBox="1"/>
      </xdr:nvSpPr>
      <xdr:spPr>
        <a:xfrm>
          <a:off x="2527300" y="252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337853</xdr:rowOff>
    </xdr:from>
    <xdr:to>
      <xdr:col>4</xdr:col>
      <xdr:colOff>1117600</xdr:colOff>
      <xdr:row>37</xdr:row>
      <xdr:rowOff>342257</xdr:rowOff>
    </xdr:to>
    <xdr:cxnSp macro="">
      <xdr:nvCxnSpPr>
        <xdr:cNvPr id="112" name="直線コネクタ 111"/>
        <xdr:cNvCxnSpPr/>
      </xdr:nvCxnSpPr>
      <xdr:spPr bwMode="auto">
        <a:xfrm>
          <a:off x="5003800" y="7462553"/>
          <a:ext cx="647700" cy="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321622</xdr:rowOff>
    </xdr:from>
    <xdr:to>
      <xdr:col>4</xdr:col>
      <xdr:colOff>469900</xdr:colOff>
      <xdr:row>37</xdr:row>
      <xdr:rowOff>337853</xdr:rowOff>
    </xdr:to>
    <xdr:cxnSp macro="">
      <xdr:nvCxnSpPr>
        <xdr:cNvPr id="115" name="直線コネクタ 114"/>
        <xdr:cNvCxnSpPr/>
      </xdr:nvCxnSpPr>
      <xdr:spPr bwMode="auto">
        <a:xfrm>
          <a:off x="4305300" y="7446322"/>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312734</xdr:rowOff>
    </xdr:from>
    <xdr:to>
      <xdr:col>3</xdr:col>
      <xdr:colOff>904875</xdr:colOff>
      <xdr:row>37</xdr:row>
      <xdr:rowOff>321622</xdr:rowOff>
    </xdr:to>
    <xdr:cxnSp macro="">
      <xdr:nvCxnSpPr>
        <xdr:cNvPr id="118" name="直線コネクタ 117"/>
        <xdr:cNvCxnSpPr/>
      </xdr:nvCxnSpPr>
      <xdr:spPr bwMode="auto">
        <a:xfrm>
          <a:off x="3606800" y="7437434"/>
          <a:ext cx="698500" cy="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311385</xdr:rowOff>
    </xdr:from>
    <xdr:to>
      <xdr:col>3</xdr:col>
      <xdr:colOff>206375</xdr:colOff>
      <xdr:row>37</xdr:row>
      <xdr:rowOff>312734</xdr:rowOff>
    </xdr:to>
    <xdr:cxnSp macro="">
      <xdr:nvCxnSpPr>
        <xdr:cNvPr id="121" name="直線コネクタ 120"/>
        <xdr:cNvCxnSpPr/>
      </xdr:nvCxnSpPr>
      <xdr:spPr bwMode="auto">
        <a:xfrm>
          <a:off x="2908300" y="7436085"/>
          <a:ext cx="698500" cy="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291457</xdr:rowOff>
    </xdr:from>
    <xdr:to>
      <xdr:col>5</xdr:col>
      <xdr:colOff>34925</xdr:colOff>
      <xdr:row>38</xdr:row>
      <xdr:rowOff>50157</xdr:rowOff>
    </xdr:to>
    <xdr:sp macro="" textlink="">
      <xdr:nvSpPr>
        <xdr:cNvPr id="131" name="円/楕円 130"/>
        <xdr:cNvSpPr/>
      </xdr:nvSpPr>
      <xdr:spPr bwMode="auto">
        <a:xfrm>
          <a:off x="5600700" y="741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287053</xdr:rowOff>
    </xdr:from>
    <xdr:to>
      <xdr:col>4</xdr:col>
      <xdr:colOff>520700</xdr:colOff>
      <xdr:row>38</xdr:row>
      <xdr:rowOff>45753</xdr:rowOff>
    </xdr:to>
    <xdr:sp macro="" textlink="">
      <xdr:nvSpPr>
        <xdr:cNvPr id="133" name="円/楕円 132"/>
        <xdr:cNvSpPr/>
      </xdr:nvSpPr>
      <xdr:spPr bwMode="auto">
        <a:xfrm>
          <a:off x="4953000" y="74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30530</xdr:rowOff>
    </xdr:from>
    <xdr:ext cx="736600" cy="259045"/>
    <xdr:sp macro="" textlink="">
      <xdr:nvSpPr>
        <xdr:cNvPr id="134" name="テキスト ボックス 133"/>
        <xdr:cNvSpPr txBox="1"/>
      </xdr:nvSpPr>
      <xdr:spPr>
        <a:xfrm>
          <a:off x="4622800" y="749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270822</xdr:rowOff>
    </xdr:from>
    <xdr:to>
      <xdr:col>3</xdr:col>
      <xdr:colOff>955675</xdr:colOff>
      <xdr:row>38</xdr:row>
      <xdr:rowOff>29522</xdr:rowOff>
    </xdr:to>
    <xdr:sp macro="" textlink="">
      <xdr:nvSpPr>
        <xdr:cNvPr id="135" name="円/楕円 134"/>
        <xdr:cNvSpPr/>
      </xdr:nvSpPr>
      <xdr:spPr bwMode="auto">
        <a:xfrm>
          <a:off x="4254500" y="739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14299</xdr:rowOff>
    </xdr:from>
    <xdr:ext cx="762000" cy="259045"/>
    <xdr:sp macro="" textlink="">
      <xdr:nvSpPr>
        <xdr:cNvPr id="136" name="テキスト ボックス 135"/>
        <xdr:cNvSpPr txBox="1"/>
      </xdr:nvSpPr>
      <xdr:spPr>
        <a:xfrm>
          <a:off x="3924300" y="748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261934</xdr:rowOff>
    </xdr:from>
    <xdr:to>
      <xdr:col>3</xdr:col>
      <xdr:colOff>257175</xdr:colOff>
      <xdr:row>38</xdr:row>
      <xdr:rowOff>20634</xdr:rowOff>
    </xdr:to>
    <xdr:sp macro="" textlink="">
      <xdr:nvSpPr>
        <xdr:cNvPr id="137" name="円/楕円 136"/>
        <xdr:cNvSpPr/>
      </xdr:nvSpPr>
      <xdr:spPr bwMode="auto">
        <a:xfrm>
          <a:off x="3556000" y="738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5411</xdr:rowOff>
    </xdr:from>
    <xdr:ext cx="762000" cy="259045"/>
    <xdr:sp macro="" textlink="">
      <xdr:nvSpPr>
        <xdr:cNvPr id="138" name="テキスト ボックス 137"/>
        <xdr:cNvSpPr txBox="1"/>
      </xdr:nvSpPr>
      <xdr:spPr>
        <a:xfrm>
          <a:off x="3225800" y="747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31,251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260585</xdr:rowOff>
    </xdr:from>
    <xdr:to>
      <xdr:col>2</xdr:col>
      <xdr:colOff>692150</xdr:colOff>
      <xdr:row>38</xdr:row>
      <xdr:rowOff>19285</xdr:rowOff>
    </xdr:to>
    <xdr:sp macro="" textlink="">
      <xdr:nvSpPr>
        <xdr:cNvPr id="139" name="円/楕円 138"/>
        <xdr:cNvSpPr/>
      </xdr:nvSpPr>
      <xdr:spPr bwMode="auto">
        <a:xfrm>
          <a:off x="2857500" y="738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4062</xdr:rowOff>
    </xdr:from>
    <xdr:ext cx="762000" cy="259045"/>
    <xdr:sp macro="" textlink="">
      <xdr:nvSpPr>
        <xdr:cNvPr id="140" name="テキスト ボックス 139"/>
        <xdr:cNvSpPr txBox="1"/>
      </xdr:nvSpPr>
      <xdr:spPr>
        <a:xfrm>
          <a:off x="2527300" y="747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平成２５年度では、個人所得の増収による市税の増や地方交付税が増となった中でも、歳入が前年度より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の減となったが、歳出で</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の減となり、歳入の減少より歳出の減少が大きかったことで、実質収支は改善され、実質単年度収支も黒字へと回復した。前年に引き続いて財政調整基金からの繰入を行わず決算となった。しかし、市税は企業収益の低迷や固定資産税の減収など厳しいものと予想され、また、地方交付税も大きな伸びは期待できない状況の中で、歳入の確保と歳出の抑制等、今後も健全化への取り組みを継続していき、安定した財政運営に努めていく。</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収支が改善したため、前年度より全体的に黒字幅が大幅に増加している。各会計では、事業計画に基づき、安定した制度運営に努めているところであるが、今後も事業の見直しや制度の適正な運営を心掛けて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同和対策事業や一部事務組合の施設整備事業などの償還が終了してきており、元利償還金の額は減少している。また、公的補償金免除繰上償還に伴う借換債の活用などで公債費の抑制に努め、財政健全化に取り組んできたところである。しかし、市内中学校の改築事業や南海・東南海地震といった大規模災害への対応、土地開発公社の解散に際し発行した第３セクター等改革推進債の増などのため、公債費が若干増加する見込みで、事業の優先順位等を見定めて、交付税措置のある有利な起債を活用しつつ、今後も引き続き健全化に取り組み、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開発公社の解散に際し発行した第３セクター等改革推進債の増により将来負担額が増加している。今後、市内中学校の改築事業や公共下水道事業などの継続事業、また公共施設の老朽化に伴う更新の可能性もあるため、負担増の要因も懸念されるところであるが、世代間負担の公平性の観点から後世への過大な負担を残すことのないよう、事業の優先順位等を見定めて、公共施設等の在り方の検討を進め負担の平準化を図るなど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13213261</v>
      </c>
      <c r="BO4" s="379"/>
      <c r="BP4" s="379"/>
      <c r="BQ4" s="379"/>
      <c r="BR4" s="379"/>
      <c r="BS4" s="379"/>
      <c r="BT4" s="379"/>
      <c r="BU4" s="380"/>
      <c r="BV4" s="378">
        <v>13627766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4.4000000000000004</v>
      </c>
      <c r="CU4" s="554"/>
      <c r="CV4" s="554"/>
      <c r="CW4" s="554"/>
      <c r="CX4" s="554"/>
      <c r="CY4" s="554"/>
      <c r="CZ4" s="554"/>
      <c r="DA4" s="555"/>
      <c r="DB4" s="553">
        <v>1.2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12908812</v>
      </c>
      <c r="BO5" s="384"/>
      <c r="BP5" s="384"/>
      <c r="BQ5" s="384"/>
      <c r="BR5" s="384"/>
      <c r="BS5" s="384"/>
      <c r="BT5" s="384"/>
      <c r="BU5" s="385"/>
      <c r="BV5" s="383">
        <v>13491230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95.6</v>
      </c>
      <c r="CU5" s="354"/>
      <c r="CV5" s="354"/>
      <c r="CW5" s="354"/>
      <c r="CX5" s="354"/>
      <c r="CY5" s="354"/>
      <c r="CZ5" s="354"/>
      <c r="DA5" s="355"/>
      <c r="DB5" s="353">
        <v>101.9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304449</v>
      </c>
      <c r="BO6" s="384"/>
      <c r="BP6" s="384"/>
      <c r="BQ6" s="384"/>
      <c r="BR6" s="384"/>
      <c r="BS6" s="384"/>
      <c r="BT6" s="384"/>
      <c r="BU6" s="385"/>
      <c r="BV6" s="383">
        <v>136536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103.7</v>
      </c>
      <c r="CU6" s="528"/>
      <c r="CV6" s="528"/>
      <c r="CW6" s="528"/>
      <c r="CX6" s="528"/>
      <c r="CY6" s="528"/>
      <c r="CZ6" s="528"/>
      <c r="DA6" s="529"/>
      <c r="DB6" s="527">
        <v>109.9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8013</v>
      </c>
      <c r="BO7" s="384"/>
      <c r="BP7" s="384"/>
      <c r="BQ7" s="384"/>
      <c r="BR7" s="384"/>
      <c r="BS7" s="384"/>
      <c r="BT7" s="384"/>
      <c r="BU7" s="385"/>
      <c r="BV7" s="383">
        <v>54957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6768873</v>
      </c>
      <c r="CU7" s="384"/>
      <c r="CV7" s="384"/>
      <c r="CW7" s="384"/>
      <c r="CX7" s="384"/>
      <c r="CY7" s="384"/>
      <c r="CZ7" s="384"/>
      <c r="DA7" s="385"/>
      <c r="DB7" s="383">
        <v>6788907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296436</v>
      </c>
      <c r="BO8" s="384"/>
      <c r="BP8" s="384"/>
      <c r="BQ8" s="384"/>
      <c r="BR8" s="384"/>
      <c r="BS8" s="384"/>
      <c r="BT8" s="384"/>
      <c r="BU8" s="385"/>
      <c r="BV8" s="383">
        <v>81579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0.52</v>
      </c>
      <c r="CU8" s="491"/>
      <c r="CV8" s="491"/>
      <c r="CW8" s="491"/>
      <c r="CX8" s="491"/>
      <c r="CY8" s="491"/>
      <c r="CZ8" s="491"/>
      <c r="DA8" s="492"/>
      <c r="DB8" s="490">
        <v>0.51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26111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214857</v>
      </c>
      <c r="BO9" s="384"/>
      <c r="BP9" s="384"/>
      <c r="BQ9" s="384"/>
      <c r="BR9" s="384"/>
      <c r="BS9" s="384"/>
      <c r="BT9" s="384"/>
      <c r="BU9" s="385"/>
      <c r="BV9" s="383">
        <v>-320510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14.6</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27053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22393</v>
      </c>
      <c r="BO10" s="384"/>
      <c r="BP10" s="384"/>
      <c r="BQ10" s="384"/>
      <c r="BR10" s="384"/>
      <c r="BS10" s="384"/>
      <c r="BT10" s="384"/>
      <c r="BU10" s="385"/>
      <c r="BV10" s="383">
        <v>217593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25300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25156</v>
      </c>
      <c r="S13" s="483"/>
      <c r="T13" s="483"/>
      <c r="U13" s="483"/>
      <c r="V13" s="484"/>
      <c r="W13" s="470" t="s">
        <v>124</v>
      </c>
      <c r="X13" s="396"/>
      <c r="Y13" s="396"/>
      <c r="Z13" s="396"/>
      <c r="AA13" s="396"/>
      <c r="AB13" s="397"/>
      <c r="AC13" s="359">
        <v>1444</v>
      </c>
      <c r="AD13" s="360"/>
      <c r="AE13" s="360"/>
      <c r="AF13" s="360"/>
      <c r="AG13" s="361"/>
      <c r="AH13" s="359">
        <v>1623</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237250</v>
      </c>
      <c r="BO13" s="384"/>
      <c r="BP13" s="384"/>
      <c r="BQ13" s="384"/>
      <c r="BR13" s="384"/>
      <c r="BS13" s="384"/>
      <c r="BT13" s="384"/>
      <c r="BU13" s="385"/>
      <c r="BV13" s="383">
        <v>-102917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12.1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25474</v>
      </c>
      <c r="S14" s="483"/>
      <c r="T14" s="483"/>
      <c r="U14" s="483"/>
      <c r="V14" s="484"/>
      <c r="W14" s="485"/>
      <c r="X14" s="399"/>
      <c r="Y14" s="399"/>
      <c r="Z14" s="399"/>
      <c r="AA14" s="399"/>
      <c r="AB14" s="400"/>
      <c r="AC14" s="475">
        <v>13</v>
      </c>
      <c r="AD14" s="476"/>
      <c r="AE14" s="476"/>
      <c r="AF14" s="476"/>
      <c r="AG14" s="477"/>
      <c r="AH14" s="475">
        <v>13.8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90.9</v>
      </c>
      <c r="CU14" s="454"/>
      <c r="CV14" s="454"/>
      <c r="CW14" s="454"/>
      <c r="CX14" s="454"/>
      <c r="CY14" s="454"/>
      <c r="CZ14" s="454"/>
      <c r="DA14" s="455"/>
      <c r="DB14" s="486">
        <v>89.9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25333</v>
      </c>
      <c r="S15" s="483"/>
      <c r="T15" s="483"/>
      <c r="U15" s="483"/>
      <c r="V15" s="484"/>
      <c r="W15" s="470" t="s">
        <v>131</v>
      </c>
      <c r="X15" s="396"/>
      <c r="Y15" s="396"/>
      <c r="Z15" s="396"/>
      <c r="AA15" s="396"/>
      <c r="AB15" s="397"/>
      <c r="AC15" s="359">
        <v>2359</v>
      </c>
      <c r="AD15" s="360"/>
      <c r="AE15" s="360"/>
      <c r="AF15" s="360"/>
      <c r="AG15" s="361"/>
      <c r="AH15" s="359">
        <v>2630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2758117</v>
      </c>
      <c r="BO15" s="379"/>
      <c r="BP15" s="379"/>
      <c r="BQ15" s="379"/>
      <c r="BR15" s="379"/>
      <c r="BS15" s="379"/>
      <c r="BT15" s="379"/>
      <c r="BU15" s="380"/>
      <c r="BV15" s="378">
        <v>2856346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21.2</v>
      </c>
      <c r="AD16" s="476"/>
      <c r="AE16" s="476"/>
      <c r="AF16" s="476"/>
      <c r="AG16" s="477"/>
      <c r="AH16" s="475">
        <v>22.3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5404354</v>
      </c>
      <c r="BO16" s="384"/>
      <c r="BP16" s="384"/>
      <c r="BQ16" s="384"/>
      <c r="BR16" s="384"/>
      <c r="BS16" s="384"/>
      <c r="BT16" s="384"/>
      <c r="BU16" s="385"/>
      <c r="BV16" s="383">
        <v>5435346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7333</v>
      </c>
      <c r="AD17" s="360"/>
      <c r="AE17" s="360"/>
      <c r="AF17" s="360"/>
      <c r="AG17" s="361"/>
      <c r="AH17" s="359">
        <v>7483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3580388</v>
      </c>
      <c r="BO17" s="384"/>
      <c r="BP17" s="384"/>
      <c r="BQ17" s="384"/>
      <c r="BR17" s="384"/>
      <c r="BS17" s="384"/>
      <c r="BT17" s="384"/>
      <c r="BU17" s="385"/>
      <c r="BV17" s="383">
        <v>3721543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43.93</v>
      </c>
      <c r="M18" s="446"/>
      <c r="N18" s="446"/>
      <c r="O18" s="446"/>
      <c r="P18" s="446"/>
      <c r="Q18" s="446"/>
      <c r="R18" s="447"/>
      <c r="S18" s="447"/>
      <c r="T18" s="447"/>
      <c r="U18" s="447"/>
      <c r="V18" s="448"/>
      <c r="W18" s="462"/>
      <c r="X18" s="463"/>
      <c r="Y18" s="463"/>
      <c r="Z18" s="463"/>
      <c r="AA18" s="463"/>
      <c r="AB18" s="471"/>
      <c r="AC18" s="347">
        <v>65.8</v>
      </c>
      <c r="AD18" s="348"/>
      <c r="AE18" s="348"/>
      <c r="AF18" s="348"/>
      <c r="AG18" s="449"/>
      <c r="AH18" s="347">
        <v>63.6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6568414</v>
      </c>
      <c r="BO18" s="384"/>
      <c r="BP18" s="384"/>
      <c r="BQ18" s="384"/>
      <c r="BR18" s="384"/>
      <c r="BS18" s="384"/>
      <c r="BT18" s="384"/>
      <c r="BU18" s="385"/>
      <c r="BV18" s="383">
        <v>6829064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594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8559314</v>
      </c>
      <c r="BO19" s="384"/>
      <c r="BP19" s="384"/>
      <c r="BQ19" s="384"/>
      <c r="BR19" s="384"/>
      <c r="BS19" s="384"/>
      <c r="BT19" s="384"/>
      <c r="BU19" s="385"/>
      <c r="BV19" s="383">
        <v>8827490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9993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13886476</v>
      </c>
      <c r="BO23" s="384"/>
      <c r="BP23" s="384"/>
      <c r="BQ23" s="384"/>
      <c r="BR23" s="384"/>
      <c r="BS23" s="384"/>
      <c r="BT23" s="384"/>
      <c r="BU23" s="385"/>
      <c r="BV23" s="383">
        <v>13097257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7000</v>
      </c>
      <c r="R24" s="360"/>
      <c r="S24" s="360"/>
      <c r="T24" s="360"/>
      <c r="U24" s="360"/>
      <c r="V24" s="361"/>
      <c r="W24" s="425"/>
      <c r="X24" s="416"/>
      <c r="Y24" s="417"/>
      <c r="Z24" s="356" t="s">
        <v>154</v>
      </c>
      <c r="AA24" s="357"/>
      <c r="AB24" s="357"/>
      <c r="AC24" s="357"/>
      <c r="AD24" s="357"/>
      <c r="AE24" s="357"/>
      <c r="AF24" s="357"/>
      <c r="AG24" s="358"/>
      <c r="AH24" s="359">
        <v>269</v>
      </c>
      <c r="AI24" s="360"/>
      <c r="AJ24" s="360"/>
      <c r="AK24" s="360"/>
      <c r="AL24" s="361"/>
      <c r="AM24" s="359">
        <v>890121</v>
      </c>
      <c r="AN24" s="360"/>
      <c r="AO24" s="360"/>
      <c r="AP24" s="360"/>
      <c r="AQ24" s="360"/>
      <c r="AR24" s="361"/>
      <c r="AS24" s="359">
        <v>3309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9806289</v>
      </c>
      <c r="BO24" s="384"/>
      <c r="BP24" s="384"/>
      <c r="BQ24" s="384"/>
      <c r="BR24" s="384"/>
      <c r="BS24" s="384"/>
      <c r="BT24" s="384"/>
      <c r="BU24" s="385"/>
      <c r="BV24" s="383">
        <v>9724032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6800</v>
      </c>
      <c r="R25" s="360"/>
      <c r="S25" s="360"/>
      <c r="T25" s="360"/>
      <c r="U25" s="360"/>
      <c r="V25" s="361"/>
      <c r="W25" s="425"/>
      <c r="X25" s="416"/>
      <c r="Y25" s="417"/>
      <c r="Z25" s="356" t="s">
        <v>157</v>
      </c>
      <c r="AA25" s="357"/>
      <c r="AB25" s="357"/>
      <c r="AC25" s="357"/>
      <c r="AD25" s="357"/>
      <c r="AE25" s="357"/>
      <c r="AF25" s="357"/>
      <c r="AG25" s="358"/>
      <c r="AH25" s="359">
        <v>45</v>
      </c>
      <c r="AI25" s="360"/>
      <c r="AJ25" s="360"/>
      <c r="AK25" s="360"/>
      <c r="AL25" s="361"/>
      <c r="AM25" s="359">
        <v>152550</v>
      </c>
      <c r="AN25" s="360"/>
      <c r="AO25" s="360"/>
      <c r="AP25" s="360"/>
      <c r="AQ25" s="360"/>
      <c r="AR25" s="361"/>
      <c r="AS25" s="359">
        <v>3390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84269</v>
      </c>
      <c r="BO25" s="379"/>
      <c r="BP25" s="379"/>
      <c r="BQ25" s="379"/>
      <c r="BR25" s="379"/>
      <c r="BS25" s="379"/>
      <c r="BT25" s="379"/>
      <c r="BU25" s="380"/>
      <c r="BV25" s="378">
        <v>82351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6000</v>
      </c>
      <c r="R26" s="360"/>
      <c r="S26" s="360"/>
      <c r="T26" s="360"/>
      <c r="U26" s="360"/>
      <c r="V26" s="361"/>
      <c r="W26" s="425"/>
      <c r="X26" s="416"/>
      <c r="Y26" s="417"/>
      <c r="Z26" s="356" t="s">
        <v>160</v>
      </c>
      <c r="AA26" s="436"/>
      <c r="AB26" s="436"/>
      <c r="AC26" s="436"/>
      <c r="AD26" s="436"/>
      <c r="AE26" s="436"/>
      <c r="AF26" s="436"/>
      <c r="AG26" s="437"/>
      <c r="AH26" s="359">
        <v>17</v>
      </c>
      <c r="AI26" s="360"/>
      <c r="AJ26" s="360"/>
      <c r="AK26" s="360"/>
      <c r="AL26" s="361"/>
      <c r="AM26" s="359">
        <v>57205</v>
      </c>
      <c r="AN26" s="360"/>
      <c r="AO26" s="360"/>
      <c r="AP26" s="360"/>
      <c r="AQ26" s="360"/>
      <c r="AR26" s="361"/>
      <c r="AS26" s="359">
        <v>3365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4600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43232</v>
      </c>
      <c r="AN27" s="360"/>
      <c r="AO27" s="360"/>
      <c r="AP27" s="360"/>
      <c r="AQ27" s="360"/>
      <c r="AR27" s="361"/>
      <c r="AS27" s="359">
        <v>3088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v>3885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3048601</v>
      </c>
      <c r="BO28" s="379"/>
      <c r="BP28" s="379"/>
      <c r="BQ28" s="379"/>
      <c r="BR28" s="379"/>
      <c r="BS28" s="379"/>
      <c r="BT28" s="379"/>
      <c r="BU28" s="380"/>
      <c r="BV28" s="378">
        <v>3026208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3900</v>
      </c>
      <c r="R29" s="360"/>
      <c r="S29" s="360"/>
      <c r="T29" s="360"/>
      <c r="U29" s="360"/>
      <c r="V29" s="361"/>
      <c r="W29" s="425"/>
      <c r="X29" s="416"/>
      <c r="Y29" s="417"/>
      <c r="Z29" s="356" t="s">
        <v>170</v>
      </c>
      <c r="AA29" s="357"/>
      <c r="AB29" s="357"/>
      <c r="AC29" s="357"/>
      <c r="AD29" s="357"/>
      <c r="AE29" s="357"/>
      <c r="AF29" s="357"/>
      <c r="AG29" s="358"/>
      <c r="AH29" s="359">
        <v>283</v>
      </c>
      <c r="AI29" s="360"/>
      <c r="AJ29" s="360"/>
      <c r="AK29" s="360"/>
      <c r="AL29" s="361"/>
      <c r="AM29" s="359">
        <v>933353</v>
      </c>
      <c r="AN29" s="360"/>
      <c r="AO29" s="360"/>
      <c r="AP29" s="360"/>
      <c r="AQ29" s="360"/>
      <c r="AR29" s="361"/>
      <c r="AS29" s="359">
        <v>3298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73419</v>
      </c>
      <c r="BO29" s="384"/>
      <c r="BP29" s="384"/>
      <c r="BQ29" s="384"/>
      <c r="BR29" s="384"/>
      <c r="BS29" s="384"/>
      <c r="BT29" s="384"/>
      <c r="BU29" s="385"/>
      <c r="BV29" s="383">
        <v>70837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1100685</v>
      </c>
      <c r="BO30" s="387"/>
      <c r="BP30" s="387"/>
      <c r="BQ30" s="387"/>
      <c r="BR30" s="387"/>
      <c r="BS30" s="387"/>
      <c r="BT30" s="387"/>
      <c r="BU30" s="388"/>
      <c r="BV30" s="386">
        <v>1087363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和歌山県総合事務組合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御坊市ふれあいセンター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同和対策住宅新築資金等貸付事業特別会計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御坊市日高川町中学校組合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御坊市土地開発公社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御坊日高老人福祉施設事務組合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御坊日高老人福祉施設事務組合(公営企業会計)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御坊広域行政事務組合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和歌山県地方税回収機構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和歌山県後期高齢者医療広域連合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和歌山県住宅新築資金等貸付金回収管理組合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御坊市外五ヶ町病院経営事務組合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3405603</v>
      </c>
      <c r="S5" s="637"/>
      <c r="T5" s="637"/>
      <c r="U5" s="637"/>
      <c r="V5" s="637"/>
      <c r="W5" s="637"/>
      <c r="X5" s="637"/>
      <c r="Y5" s="684"/>
      <c r="Z5" s="697">
        <v>25.8</v>
      </c>
      <c r="AA5" s="697"/>
      <c r="AB5" s="697"/>
      <c r="AC5" s="697"/>
      <c r="AD5" s="698">
        <v>3228542</v>
      </c>
      <c r="AE5" s="698"/>
      <c r="AF5" s="698"/>
      <c r="AG5" s="698"/>
      <c r="AH5" s="698"/>
      <c r="AI5" s="698"/>
      <c r="AJ5" s="698"/>
      <c r="AK5" s="698"/>
      <c r="AL5" s="685">
        <v>51</v>
      </c>
      <c r="AM5" s="654"/>
      <c r="AN5" s="654"/>
      <c r="AO5" s="686"/>
      <c r="AP5" s="673" t="s">
        <v>208</v>
      </c>
      <c r="AQ5" s="674"/>
      <c r="AR5" s="674"/>
      <c r="AS5" s="674"/>
      <c r="AT5" s="674"/>
      <c r="AU5" s="674"/>
      <c r="AV5" s="674"/>
      <c r="AW5" s="674"/>
      <c r="AX5" s="674"/>
      <c r="AY5" s="674"/>
      <c r="AZ5" s="674"/>
      <c r="BA5" s="674"/>
      <c r="BB5" s="674"/>
      <c r="BC5" s="674"/>
      <c r="BD5" s="674"/>
      <c r="BE5" s="674"/>
      <c r="BF5" s="675"/>
      <c r="BG5" s="586">
        <v>3244272</v>
      </c>
      <c r="BH5" s="587"/>
      <c r="BI5" s="587"/>
      <c r="BJ5" s="587"/>
      <c r="BK5" s="587"/>
      <c r="BL5" s="587"/>
      <c r="BM5" s="587"/>
      <c r="BN5" s="588"/>
      <c r="BO5" s="639">
        <v>95.3</v>
      </c>
      <c r="BP5" s="639"/>
      <c r="BQ5" s="639"/>
      <c r="BR5" s="639"/>
      <c r="BS5" s="640">
        <v>15730</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87561</v>
      </c>
      <c r="S6" s="587"/>
      <c r="T6" s="587"/>
      <c r="U6" s="587"/>
      <c r="V6" s="587"/>
      <c r="W6" s="587"/>
      <c r="X6" s="587"/>
      <c r="Y6" s="588"/>
      <c r="Z6" s="639">
        <v>0.7</v>
      </c>
      <c r="AA6" s="639"/>
      <c r="AB6" s="639"/>
      <c r="AC6" s="639"/>
      <c r="AD6" s="640">
        <v>87561</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3244272</v>
      </c>
      <c r="BH6" s="587"/>
      <c r="BI6" s="587"/>
      <c r="BJ6" s="587"/>
      <c r="BK6" s="587"/>
      <c r="BL6" s="587"/>
      <c r="BM6" s="587"/>
      <c r="BN6" s="588"/>
      <c r="BO6" s="639">
        <v>95.3</v>
      </c>
      <c r="BP6" s="639"/>
      <c r="BQ6" s="639"/>
      <c r="BR6" s="639"/>
      <c r="BS6" s="640">
        <v>15730</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163943</v>
      </c>
      <c r="CS6" s="587"/>
      <c r="CT6" s="587"/>
      <c r="CU6" s="587"/>
      <c r="CV6" s="587"/>
      <c r="CW6" s="587"/>
      <c r="CX6" s="587"/>
      <c r="CY6" s="588"/>
      <c r="CZ6" s="639">
        <v>1.3</v>
      </c>
      <c r="DA6" s="639"/>
      <c r="DB6" s="639"/>
      <c r="DC6" s="639"/>
      <c r="DD6" s="592" t="s">
        <v>215</v>
      </c>
      <c r="DE6" s="587"/>
      <c r="DF6" s="587"/>
      <c r="DG6" s="587"/>
      <c r="DH6" s="587"/>
      <c r="DI6" s="587"/>
      <c r="DJ6" s="587"/>
      <c r="DK6" s="587"/>
      <c r="DL6" s="587"/>
      <c r="DM6" s="587"/>
      <c r="DN6" s="587"/>
      <c r="DO6" s="587"/>
      <c r="DP6" s="588"/>
      <c r="DQ6" s="592">
        <v>163943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10905</v>
      </c>
      <c r="S7" s="587"/>
      <c r="T7" s="587"/>
      <c r="U7" s="587"/>
      <c r="V7" s="587"/>
      <c r="W7" s="587"/>
      <c r="X7" s="587"/>
      <c r="Y7" s="588"/>
      <c r="Z7" s="639">
        <v>0.1</v>
      </c>
      <c r="AA7" s="639"/>
      <c r="AB7" s="639"/>
      <c r="AC7" s="639"/>
      <c r="AD7" s="640">
        <v>10905</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1109600</v>
      </c>
      <c r="BH7" s="587"/>
      <c r="BI7" s="587"/>
      <c r="BJ7" s="587"/>
      <c r="BK7" s="587"/>
      <c r="BL7" s="587"/>
      <c r="BM7" s="587"/>
      <c r="BN7" s="588"/>
      <c r="BO7" s="639">
        <v>32.6</v>
      </c>
      <c r="BP7" s="639"/>
      <c r="BQ7" s="639"/>
      <c r="BR7" s="639"/>
      <c r="BS7" s="640">
        <v>15730</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1407478</v>
      </c>
      <c r="CS7" s="587"/>
      <c r="CT7" s="587"/>
      <c r="CU7" s="587"/>
      <c r="CV7" s="587"/>
      <c r="CW7" s="587"/>
      <c r="CX7" s="587"/>
      <c r="CY7" s="588"/>
      <c r="CZ7" s="639">
        <v>10.9</v>
      </c>
      <c r="DA7" s="639"/>
      <c r="DB7" s="639"/>
      <c r="DC7" s="639"/>
      <c r="DD7" s="592">
        <v>19288</v>
      </c>
      <c r="DE7" s="587"/>
      <c r="DF7" s="587"/>
      <c r="DG7" s="587"/>
      <c r="DH7" s="587"/>
      <c r="DI7" s="587"/>
      <c r="DJ7" s="587"/>
      <c r="DK7" s="587"/>
      <c r="DL7" s="587"/>
      <c r="DM7" s="587"/>
      <c r="DN7" s="587"/>
      <c r="DO7" s="587"/>
      <c r="DP7" s="588"/>
      <c r="DQ7" s="592">
        <v>1227297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16081</v>
      </c>
      <c r="S8" s="587"/>
      <c r="T8" s="587"/>
      <c r="U8" s="587"/>
      <c r="V8" s="587"/>
      <c r="W8" s="587"/>
      <c r="X8" s="587"/>
      <c r="Y8" s="588"/>
      <c r="Z8" s="639">
        <v>0.1</v>
      </c>
      <c r="AA8" s="639"/>
      <c r="AB8" s="639"/>
      <c r="AC8" s="639"/>
      <c r="AD8" s="640">
        <v>16081</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30949</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4847759</v>
      </c>
      <c r="CS8" s="587"/>
      <c r="CT8" s="587"/>
      <c r="CU8" s="587"/>
      <c r="CV8" s="587"/>
      <c r="CW8" s="587"/>
      <c r="CX8" s="587"/>
      <c r="CY8" s="588"/>
      <c r="CZ8" s="639">
        <v>37.6</v>
      </c>
      <c r="DA8" s="639"/>
      <c r="DB8" s="639"/>
      <c r="DC8" s="639"/>
      <c r="DD8" s="592">
        <v>122009</v>
      </c>
      <c r="DE8" s="587"/>
      <c r="DF8" s="587"/>
      <c r="DG8" s="587"/>
      <c r="DH8" s="587"/>
      <c r="DI8" s="587"/>
      <c r="DJ8" s="587"/>
      <c r="DK8" s="587"/>
      <c r="DL8" s="587"/>
      <c r="DM8" s="587"/>
      <c r="DN8" s="587"/>
      <c r="DO8" s="587"/>
      <c r="DP8" s="588"/>
      <c r="DQ8" s="592">
        <v>2397140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20924</v>
      </c>
      <c r="S9" s="587"/>
      <c r="T9" s="587"/>
      <c r="U9" s="587"/>
      <c r="V9" s="587"/>
      <c r="W9" s="587"/>
      <c r="X9" s="587"/>
      <c r="Y9" s="588"/>
      <c r="Z9" s="639">
        <v>0.2</v>
      </c>
      <c r="AA9" s="639"/>
      <c r="AB9" s="639"/>
      <c r="AC9" s="639"/>
      <c r="AD9" s="640">
        <v>20924</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881992</v>
      </c>
      <c r="BH9" s="587"/>
      <c r="BI9" s="587"/>
      <c r="BJ9" s="587"/>
      <c r="BK9" s="587"/>
      <c r="BL9" s="587"/>
      <c r="BM9" s="587"/>
      <c r="BN9" s="588"/>
      <c r="BO9" s="639">
        <v>25.9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1403160</v>
      </c>
      <c r="CS9" s="587"/>
      <c r="CT9" s="587"/>
      <c r="CU9" s="587"/>
      <c r="CV9" s="587"/>
      <c r="CW9" s="587"/>
      <c r="CX9" s="587"/>
      <c r="CY9" s="588"/>
      <c r="CZ9" s="639">
        <v>10.9</v>
      </c>
      <c r="DA9" s="639"/>
      <c r="DB9" s="639"/>
      <c r="DC9" s="639"/>
      <c r="DD9" s="592">
        <v>89402</v>
      </c>
      <c r="DE9" s="587"/>
      <c r="DF9" s="587"/>
      <c r="DG9" s="587"/>
      <c r="DH9" s="587"/>
      <c r="DI9" s="587"/>
      <c r="DJ9" s="587"/>
      <c r="DK9" s="587"/>
      <c r="DL9" s="587"/>
      <c r="DM9" s="587"/>
      <c r="DN9" s="587"/>
      <c r="DO9" s="587"/>
      <c r="DP9" s="588"/>
      <c r="DQ9" s="592">
        <v>1298260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247867</v>
      </c>
      <c r="S10" s="587"/>
      <c r="T10" s="587"/>
      <c r="U10" s="587"/>
      <c r="V10" s="587"/>
      <c r="W10" s="587"/>
      <c r="X10" s="587"/>
      <c r="Y10" s="588"/>
      <c r="Z10" s="639">
        <v>1.9</v>
      </c>
      <c r="AA10" s="639"/>
      <c r="AB10" s="639"/>
      <c r="AC10" s="639"/>
      <c r="AD10" s="640">
        <v>247867</v>
      </c>
      <c r="AE10" s="640"/>
      <c r="AF10" s="640"/>
      <c r="AG10" s="640"/>
      <c r="AH10" s="640"/>
      <c r="AI10" s="640"/>
      <c r="AJ10" s="640"/>
      <c r="AK10" s="640"/>
      <c r="AL10" s="609">
        <v>3.9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86042</v>
      </c>
      <c r="BH10" s="587"/>
      <c r="BI10" s="587"/>
      <c r="BJ10" s="587"/>
      <c r="BK10" s="587"/>
      <c r="BL10" s="587"/>
      <c r="BM10" s="587"/>
      <c r="BN10" s="588"/>
      <c r="BO10" s="639">
        <v>2.5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11656</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8188</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110617</v>
      </c>
      <c r="BH11" s="587"/>
      <c r="BI11" s="587"/>
      <c r="BJ11" s="587"/>
      <c r="BK11" s="587"/>
      <c r="BL11" s="587"/>
      <c r="BM11" s="587"/>
      <c r="BN11" s="588"/>
      <c r="BO11" s="639">
        <v>3.2</v>
      </c>
      <c r="BP11" s="639"/>
      <c r="BQ11" s="639"/>
      <c r="BR11" s="639"/>
      <c r="BS11" s="592">
        <v>15730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283773</v>
      </c>
      <c r="CS11" s="587"/>
      <c r="CT11" s="587"/>
      <c r="CU11" s="587"/>
      <c r="CV11" s="587"/>
      <c r="CW11" s="587"/>
      <c r="CX11" s="587"/>
      <c r="CY11" s="588"/>
      <c r="CZ11" s="639">
        <v>2.2000000000000002</v>
      </c>
      <c r="DA11" s="639"/>
      <c r="DB11" s="639"/>
      <c r="DC11" s="639"/>
      <c r="DD11" s="592">
        <v>85957</v>
      </c>
      <c r="DE11" s="587"/>
      <c r="DF11" s="587"/>
      <c r="DG11" s="587"/>
      <c r="DH11" s="587"/>
      <c r="DI11" s="587"/>
      <c r="DJ11" s="587"/>
      <c r="DK11" s="587"/>
      <c r="DL11" s="587"/>
      <c r="DM11" s="587"/>
      <c r="DN11" s="587"/>
      <c r="DO11" s="587"/>
      <c r="DP11" s="588"/>
      <c r="DQ11" s="592">
        <v>232234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1780950</v>
      </c>
      <c r="BH12" s="587"/>
      <c r="BI12" s="587"/>
      <c r="BJ12" s="587"/>
      <c r="BK12" s="587"/>
      <c r="BL12" s="587"/>
      <c r="BM12" s="587"/>
      <c r="BN12" s="588"/>
      <c r="BO12" s="639">
        <v>52.3</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83519</v>
      </c>
      <c r="CS12" s="587"/>
      <c r="CT12" s="587"/>
      <c r="CU12" s="587"/>
      <c r="CV12" s="587"/>
      <c r="CW12" s="587"/>
      <c r="CX12" s="587"/>
      <c r="CY12" s="588"/>
      <c r="CZ12" s="639">
        <v>0.6</v>
      </c>
      <c r="DA12" s="639"/>
      <c r="DB12" s="639"/>
      <c r="DC12" s="639"/>
      <c r="DD12" s="592" t="s">
        <v>112</v>
      </c>
      <c r="DE12" s="587"/>
      <c r="DF12" s="587"/>
      <c r="DG12" s="587"/>
      <c r="DH12" s="587"/>
      <c r="DI12" s="587"/>
      <c r="DJ12" s="587"/>
      <c r="DK12" s="587"/>
      <c r="DL12" s="587"/>
      <c r="DM12" s="587"/>
      <c r="DN12" s="587"/>
      <c r="DO12" s="587"/>
      <c r="DP12" s="588"/>
      <c r="DQ12" s="592">
        <v>81719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23873</v>
      </c>
      <c r="S13" s="587"/>
      <c r="T13" s="587"/>
      <c r="U13" s="587"/>
      <c r="V13" s="587"/>
      <c r="W13" s="587"/>
      <c r="X13" s="587"/>
      <c r="Y13" s="588"/>
      <c r="Z13" s="639">
        <v>0.2</v>
      </c>
      <c r="AA13" s="639"/>
      <c r="AB13" s="639"/>
      <c r="AC13" s="639"/>
      <c r="AD13" s="640">
        <v>23873</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1773733</v>
      </c>
      <c r="BH13" s="587"/>
      <c r="BI13" s="587"/>
      <c r="BJ13" s="587"/>
      <c r="BK13" s="587"/>
      <c r="BL13" s="587"/>
      <c r="BM13" s="587"/>
      <c r="BN13" s="588"/>
      <c r="BO13" s="639">
        <v>52.1</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1694147</v>
      </c>
      <c r="CS13" s="587"/>
      <c r="CT13" s="587"/>
      <c r="CU13" s="587"/>
      <c r="CV13" s="587"/>
      <c r="CW13" s="587"/>
      <c r="CX13" s="587"/>
      <c r="CY13" s="588"/>
      <c r="CZ13" s="639">
        <v>13.1</v>
      </c>
      <c r="DA13" s="639"/>
      <c r="DB13" s="639"/>
      <c r="DC13" s="639"/>
      <c r="DD13" s="592">
        <v>443929</v>
      </c>
      <c r="DE13" s="587"/>
      <c r="DF13" s="587"/>
      <c r="DG13" s="587"/>
      <c r="DH13" s="587"/>
      <c r="DI13" s="587"/>
      <c r="DJ13" s="587"/>
      <c r="DK13" s="587"/>
      <c r="DL13" s="587"/>
      <c r="DM13" s="587"/>
      <c r="DN13" s="587"/>
      <c r="DO13" s="587"/>
      <c r="DP13" s="588"/>
      <c r="DQ13" s="592">
        <v>364462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70710</v>
      </c>
      <c r="BH14" s="587"/>
      <c r="BI14" s="587"/>
      <c r="BJ14" s="587"/>
      <c r="BK14" s="587"/>
      <c r="BL14" s="587"/>
      <c r="BM14" s="587"/>
      <c r="BN14" s="588"/>
      <c r="BO14" s="639">
        <v>2.1</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597854</v>
      </c>
      <c r="CS14" s="587"/>
      <c r="CT14" s="587"/>
      <c r="CU14" s="587"/>
      <c r="CV14" s="587"/>
      <c r="CW14" s="587"/>
      <c r="CX14" s="587"/>
      <c r="CY14" s="588"/>
      <c r="CZ14" s="639">
        <v>4.5999999999999996</v>
      </c>
      <c r="DA14" s="639"/>
      <c r="DB14" s="639"/>
      <c r="DC14" s="639"/>
      <c r="DD14" s="592">
        <v>191489</v>
      </c>
      <c r="DE14" s="587"/>
      <c r="DF14" s="587"/>
      <c r="DG14" s="587"/>
      <c r="DH14" s="587"/>
      <c r="DI14" s="587"/>
      <c r="DJ14" s="587"/>
      <c r="DK14" s="587"/>
      <c r="DL14" s="587"/>
      <c r="DM14" s="587"/>
      <c r="DN14" s="587"/>
      <c r="DO14" s="587"/>
      <c r="DP14" s="588"/>
      <c r="DQ14" s="592">
        <v>401885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7124</v>
      </c>
      <c r="S15" s="587"/>
      <c r="T15" s="587"/>
      <c r="U15" s="587"/>
      <c r="V15" s="587"/>
      <c r="W15" s="587"/>
      <c r="X15" s="587"/>
      <c r="Y15" s="588"/>
      <c r="Z15" s="639">
        <v>0.1</v>
      </c>
      <c r="AA15" s="639"/>
      <c r="AB15" s="639"/>
      <c r="AC15" s="639"/>
      <c r="AD15" s="640">
        <v>7124</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283012</v>
      </c>
      <c r="BH15" s="587"/>
      <c r="BI15" s="587"/>
      <c r="BJ15" s="587"/>
      <c r="BK15" s="587"/>
      <c r="BL15" s="587"/>
      <c r="BM15" s="587"/>
      <c r="BN15" s="588"/>
      <c r="BO15" s="639">
        <v>8.3000000000000007</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1086640</v>
      </c>
      <c r="CS15" s="587"/>
      <c r="CT15" s="587"/>
      <c r="CU15" s="587"/>
      <c r="CV15" s="587"/>
      <c r="CW15" s="587"/>
      <c r="CX15" s="587"/>
      <c r="CY15" s="588"/>
      <c r="CZ15" s="639">
        <v>8.4</v>
      </c>
      <c r="DA15" s="639"/>
      <c r="DB15" s="639"/>
      <c r="DC15" s="639"/>
      <c r="DD15" s="592">
        <v>259649</v>
      </c>
      <c r="DE15" s="587"/>
      <c r="DF15" s="587"/>
      <c r="DG15" s="587"/>
      <c r="DH15" s="587"/>
      <c r="DI15" s="587"/>
      <c r="DJ15" s="587"/>
      <c r="DK15" s="587"/>
      <c r="DL15" s="587"/>
      <c r="DM15" s="587"/>
      <c r="DN15" s="587"/>
      <c r="DO15" s="587"/>
      <c r="DP15" s="588"/>
      <c r="DQ15" s="592">
        <v>828341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3836827</v>
      </c>
      <c r="S16" s="587"/>
      <c r="T16" s="587"/>
      <c r="U16" s="587"/>
      <c r="V16" s="587"/>
      <c r="W16" s="587"/>
      <c r="X16" s="587"/>
      <c r="Y16" s="588"/>
      <c r="Z16" s="639">
        <v>29</v>
      </c>
      <c r="AA16" s="639"/>
      <c r="AB16" s="639"/>
      <c r="AC16" s="639"/>
      <c r="AD16" s="640">
        <v>2654309</v>
      </c>
      <c r="AE16" s="640"/>
      <c r="AF16" s="640"/>
      <c r="AG16" s="640"/>
      <c r="AH16" s="640"/>
      <c r="AI16" s="640"/>
      <c r="AJ16" s="640"/>
      <c r="AK16" s="640"/>
      <c r="AL16" s="609">
        <v>41.9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26103</v>
      </c>
      <c r="CS16" s="587"/>
      <c r="CT16" s="587"/>
      <c r="CU16" s="587"/>
      <c r="CV16" s="587"/>
      <c r="CW16" s="587"/>
      <c r="CX16" s="587"/>
      <c r="CY16" s="588"/>
      <c r="CZ16" s="639">
        <v>0.2</v>
      </c>
      <c r="DA16" s="639"/>
      <c r="DB16" s="639"/>
      <c r="DC16" s="639"/>
      <c r="DD16" s="592" t="s">
        <v>112</v>
      </c>
      <c r="DE16" s="587"/>
      <c r="DF16" s="587"/>
      <c r="DG16" s="587"/>
      <c r="DH16" s="587"/>
      <c r="DI16" s="587"/>
      <c r="DJ16" s="587"/>
      <c r="DK16" s="587"/>
      <c r="DL16" s="587"/>
      <c r="DM16" s="587"/>
      <c r="DN16" s="587"/>
      <c r="DO16" s="587"/>
      <c r="DP16" s="588"/>
      <c r="DQ16" s="592">
        <v>1282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2654309</v>
      </c>
      <c r="S17" s="587"/>
      <c r="T17" s="587"/>
      <c r="U17" s="587"/>
      <c r="V17" s="587"/>
      <c r="W17" s="587"/>
      <c r="X17" s="587"/>
      <c r="Y17" s="588"/>
      <c r="Z17" s="639">
        <v>20.100000000000001</v>
      </c>
      <c r="AA17" s="639"/>
      <c r="AB17" s="639"/>
      <c r="AC17" s="639"/>
      <c r="AD17" s="640">
        <v>2654309</v>
      </c>
      <c r="AE17" s="640"/>
      <c r="AF17" s="640"/>
      <c r="AG17" s="640"/>
      <c r="AH17" s="640"/>
      <c r="AI17" s="640"/>
      <c r="AJ17" s="640"/>
      <c r="AK17" s="640"/>
      <c r="AL17" s="609">
        <v>41.9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1302780</v>
      </c>
      <c r="CS17" s="587"/>
      <c r="CT17" s="587"/>
      <c r="CU17" s="587"/>
      <c r="CV17" s="587"/>
      <c r="CW17" s="587"/>
      <c r="CX17" s="587"/>
      <c r="CY17" s="588"/>
      <c r="CZ17" s="639">
        <v>10.1</v>
      </c>
      <c r="DA17" s="639"/>
      <c r="DB17" s="639"/>
      <c r="DC17" s="639"/>
      <c r="DD17" s="592" t="s">
        <v>112</v>
      </c>
      <c r="DE17" s="587"/>
      <c r="DF17" s="587"/>
      <c r="DG17" s="587"/>
      <c r="DH17" s="587"/>
      <c r="DI17" s="587"/>
      <c r="DJ17" s="587"/>
      <c r="DK17" s="587"/>
      <c r="DL17" s="587"/>
      <c r="DM17" s="587"/>
      <c r="DN17" s="587"/>
      <c r="DO17" s="587"/>
      <c r="DP17" s="588"/>
      <c r="DQ17" s="592">
        <v>1250114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1182511</v>
      </c>
      <c r="S18" s="587"/>
      <c r="T18" s="587"/>
      <c r="U18" s="587"/>
      <c r="V18" s="587"/>
      <c r="W18" s="587"/>
      <c r="X18" s="587"/>
      <c r="Y18" s="588"/>
      <c r="Z18" s="639">
        <v>8.9</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161331</v>
      </c>
      <c r="BH19" s="587"/>
      <c r="BI19" s="587"/>
      <c r="BJ19" s="587"/>
      <c r="BK19" s="587"/>
      <c r="BL19" s="587"/>
      <c r="BM19" s="587"/>
      <c r="BN19" s="588"/>
      <c r="BO19" s="639">
        <v>4.7</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7656765</v>
      </c>
      <c r="S20" s="587"/>
      <c r="T20" s="587"/>
      <c r="U20" s="587"/>
      <c r="V20" s="587"/>
      <c r="W20" s="587"/>
      <c r="X20" s="587"/>
      <c r="Y20" s="588"/>
      <c r="Z20" s="639">
        <v>57.9</v>
      </c>
      <c r="AA20" s="639"/>
      <c r="AB20" s="639"/>
      <c r="AC20" s="639"/>
      <c r="AD20" s="640">
        <v>6297186</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161331</v>
      </c>
      <c r="BH20" s="587"/>
      <c r="BI20" s="587"/>
      <c r="BJ20" s="587"/>
      <c r="BK20" s="587"/>
      <c r="BL20" s="587"/>
      <c r="BM20" s="587"/>
      <c r="BN20" s="588"/>
      <c r="BO20" s="639">
        <v>4.7</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12908812</v>
      </c>
      <c r="CS20" s="587"/>
      <c r="CT20" s="587"/>
      <c r="CU20" s="587"/>
      <c r="CV20" s="587"/>
      <c r="CW20" s="587"/>
      <c r="CX20" s="587"/>
      <c r="CY20" s="588"/>
      <c r="CZ20" s="639">
        <v>100</v>
      </c>
      <c r="DA20" s="639"/>
      <c r="DB20" s="639"/>
      <c r="DC20" s="639"/>
      <c r="DD20" s="592">
        <v>1211723</v>
      </c>
      <c r="DE20" s="587"/>
      <c r="DF20" s="587"/>
      <c r="DG20" s="587"/>
      <c r="DH20" s="587"/>
      <c r="DI20" s="587"/>
      <c r="DJ20" s="587"/>
      <c r="DK20" s="587"/>
      <c r="DL20" s="587"/>
      <c r="DM20" s="587"/>
      <c r="DN20" s="587"/>
      <c r="DO20" s="587"/>
      <c r="DP20" s="588"/>
      <c r="DQ20" s="592">
        <v>8254865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5238</v>
      </c>
      <c r="S21" s="587"/>
      <c r="T21" s="587"/>
      <c r="U21" s="587"/>
      <c r="V21" s="587"/>
      <c r="W21" s="587"/>
      <c r="X21" s="587"/>
      <c r="Y21" s="588"/>
      <c r="Z21" s="639">
        <v>0</v>
      </c>
      <c r="AA21" s="639"/>
      <c r="AB21" s="639"/>
      <c r="AC21" s="639"/>
      <c r="AD21" s="640">
        <v>5238</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89392</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181903</v>
      </c>
      <c r="S23" s="587"/>
      <c r="T23" s="587"/>
      <c r="U23" s="587"/>
      <c r="V23" s="587"/>
      <c r="W23" s="587"/>
      <c r="X23" s="587"/>
      <c r="Y23" s="588"/>
      <c r="Z23" s="639">
        <v>1.4</v>
      </c>
      <c r="AA23" s="639"/>
      <c r="AB23" s="639"/>
      <c r="AC23" s="639"/>
      <c r="AD23" s="640">
        <v>12786</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161331</v>
      </c>
      <c r="BH23" s="587"/>
      <c r="BI23" s="587"/>
      <c r="BJ23" s="587"/>
      <c r="BK23" s="587"/>
      <c r="BL23" s="587"/>
      <c r="BM23" s="587"/>
      <c r="BN23" s="588"/>
      <c r="BO23" s="639">
        <v>4.7</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86379</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6490241</v>
      </c>
      <c r="CS24" s="637"/>
      <c r="CT24" s="637"/>
      <c r="CU24" s="637"/>
      <c r="CV24" s="637"/>
      <c r="CW24" s="637"/>
      <c r="CX24" s="637"/>
      <c r="CY24" s="684"/>
      <c r="CZ24" s="688">
        <v>50.3</v>
      </c>
      <c r="DA24" s="689"/>
      <c r="DB24" s="689"/>
      <c r="DC24" s="690"/>
      <c r="DD24" s="683">
        <v>4221546</v>
      </c>
      <c r="DE24" s="637"/>
      <c r="DF24" s="637"/>
      <c r="DG24" s="637"/>
      <c r="DH24" s="637"/>
      <c r="DI24" s="637"/>
      <c r="DJ24" s="637"/>
      <c r="DK24" s="684"/>
      <c r="DL24" s="683">
        <v>4142173</v>
      </c>
      <c r="DM24" s="637"/>
      <c r="DN24" s="637"/>
      <c r="DO24" s="637"/>
      <c r="DP24" s="637"/>
      <c r="DQ24" s="637"/>
      <c r="DR24" s="637"/>
      <c r="DS24" s="637"/>
      <c r="DT24" s="637"/>
      <c r="DU24" s="637"/>
      <c r="DV24" s="684"/>
      <c r="DW24" s="685">
        <v>60.3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1859702</v>
      </c>
      <c r="S25" s="587"/>
      <c r="T25" s="587"/>
      <c r="U25" s="587"/>
      <c r="V25" s="587"/>
      <c r="W25" s="587"/>
      <c r="X25" s="587"/>
      <c r="Y25" s="588"/>
      <c r="Z25" s="639">
        <v>14.1</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2226918</v>
      </c>
      <c r="CS25" s="605"/>
      <c r="CT25" s="605"/>
      <c r="CU25" s="605"/>
      <c r="CV25" s="605"/>
      <c r="CW25" s="605"/>
      <c r="CX25" s="605"/>
      <c r="CY25" s="606"/>
      <c r="CZ25" s="589">
        <v>17.3</v>
      </c>
      <c r="DA25" s="607"/>
      <c r="DB25" s="607"/>
      <c r="DC25" s="608"/>
      <c r="DD25" s="592">
        <v>2083027</v>
      </c>
      <c r="DE25" s="605"/>
      <c r="DF25" s="605"/>
      <c r="DG25" s="605"/>
      <c r="DH25" s="605"/>
      <c r="DI25" s="605"/>
      <c r="DJ25" s="605"/>
      <c r="DK25" s="606"/>
      <c r="DL25" s="592">
        <v>2025651</v>
      </c>
      <c r="DM25" s="605"/>
      <c r="DN25" s="605"/>
      <c r="DO25" s="605"/>
      <c r="DP25" s="605"/>
      <c r="DQ25" s="605"/>
      <c r="DR25" s="605"/>
      <c r="DS25" s="605"/>
      <c r="DT25" s="605"/>
      <c r="DU25" s="605"/>
      <c r="DV25" s="606"/>
      <c r="DW25" s="609">
        <v>29.5</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1504668</v>
      </c>
      <c r="CS26" s="587"/>
      <c r="CT26" s="587"/>
      <c r="CU26" s="587"/>
      <c r="CV26" s="587"/>
      <c r="CW26" s="587"/>
      <c r="CX26" s="587"/>
      <c r="CY26" s="588"/>
      <c r="CZ26" s="589">
        <v>11.7</v>
      </c>
      <c r="DA26" s="607"/>
      <c r="DB26" s="607"/>
      <c r="DC26" s="608"/>
      <c r="DD26" s="592">
        <v>1401772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856165</v>
      </c>
      <c r="S27" s="587"/>
      <c r="T27" s="587"/>
      <c r="U27" s="587"/>
      <c r="V27" s="587"/>
      <c r="W27" s="587"/>
      <c r="X27" s="587"/>
      <c r="Y27" s="588"/>
      <c r="Z27" s="639">
        <v>6.5</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3405603</v>
      </c>
      <c r="BH27" s="587"/>
      <c r="BI27" s="587"/>
      <c r="BJ27" s="587"/>
      <c r="BK27" s="587"/>
      <c r="BL27" s="587"/>
      <c r="BM27" s="587"/>
      <c r="BN27" s="588"/>
      <c r="BO27" s="639">
        <v>100</v>
      </c>
      <c r="BP27" s="639"/>
      <c r="BQ27" s="639"/>
      <c r="BR27" s="639"/>
      <c r="BS27" s="592">
        <v>15730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2960543</v>
      </c>
      <c r="CS27" s="605"/>
      <c r="CT27" s="605"/>
      <c r="CU27" s="605"/>
      <c r="CV27" s="605"/>
      <c r="CW27" s="605"/>
      <c r="CX27" s="605"/>
      <c r="CY27" s="606"/>
      <c r="CZ27" s="589">
        <v>22.9</v>
      </c>
      <c r="DA27" s="607"/>
      <c r="DB27" s="607"/>
      <c r="DC27" s="608"/>
      <c r="DD27" s="592">
        <v>888405</v>
      </c>
      <c r="DE27" s="605"/>
      <c r="DF27" s="605"/>
      <c r="DG27" s="605"/>
      <c r="DH27" s="605"/>
      <c r="DI27" s="605"/>
      <c r="DJ27" s="605"/>
      <c r="DK27" s="606"/>
      <c r="DL27" s="592">
        <v>866408</v>
      </c>
      <c r="DM27" s="605"/>
      <c r="DN27" s="605"/>
      <c r="DO27" s="605"/>
      <c r="DP27" s="605"/>
      <c r="DQ27" s="605"/>
      <c r="DR27" s="605"/>
      <c r="DS27" s="605"/>
      <c r="DT27" s="605"/>
      <c r="DU27" s="605"/>
      <c r="DV27" s="606"/>
      <c r="DW27" s="609">
        <v>12.6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45293</v>
      </c>
      <c r="S28" s="587"/>
      <c r="T28" s="587"/>
      <c r="U28" s="587"/>
      <c r="V28" s="587"/>
      <c r="W28" s="587"/>
      <c r="X28" s="587"/>
      <c r="Y28" s="588"/>
      <c r="Z28" s="639">
        <v>0.3</v>
      </c>
      <c r="AA28" s="639"/>
      <c r="AB28" s="639"/>
      <c r="AC28" s="639"/>
      <c r="AD28" s="640">
        <v>2026</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1302780</v>
      </c>
      <c r="CS28" s="587"/>
      <c r="CT28" s="587"/>
      <c r="CU28" s="587"/>
      <c r="CV28" s="587"/>
      <c r="CW28" s="587"/>
      <c r="CX28" s="587"/>
      <c r="CY28" s="588"/>
      <c r="CZ28" s="589">
        <v>10.1</v>
      </c>
      <c r="DA28" s="607"/>
      <c r="DB28" s="607"/>
      <c r="DC28" s="608"/>
      <c r="DD28" s="592">
        <v>1250114</v>
      </c>
      <c r="DE28" s="587"/>
      <c r="DF28" s="587"/>
      <c r="DG28" s="587"/>
      <c r="DH28" s="587"/>
      <c r="DI28" s="587"/>
      <c r="DJ28" s="587"/>
      <c r="DK28" s="588"/>
      <c r="DL28" s="592">
        <v>1250114</v>
      </c>
      <c r="DM28" s="587"/>
      <c r="DN28" s="587"/>
      <c r="DO28" s="587"/>
      <c r="DP28" s="587"/>
      <c r="DQ28" s="587"/>
      <c r="DR28" s="587"/>
      <c r="DS28" s="587"/>
      <c r="DT28" s="587"/>
      <c r="DU28" s="587"/>
      <c r="DV28" s="588"/>
      <c r="DW28" s="609">
        <v>18.2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720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1300332</v>
      </c>
      <c r="CS29" s="605"/>
      <c r="CT29" s="605"/>
      <c r="CU29" s="605"/>
      <c r="CV29" s="605"/>
      <c r="CW29" s="605"/>
      <c r="CX29" s="605"/>
      <c r="CY29" s="606"/>
      <c r="CZ29" s="589">
        <v>10.1</v>
      </c>
      <c r="DA29" s="607"/>
      <c r="DB29" s="607"/>
      <c r="DC29" s="608"/>
      <c r="DD29" s="592">
        <v>1247666</v>
      </c>
      <c r="DE29" s="605"/>
      <c r="DF29" s="605"/>
      <c r="DG29" s="605"/>
      <c r="DH29" s="605"/>
      <c r="DI29" s="605"/>
      <c r="DJ29" s="605"/>
      <c r="DK29" s="606"/>
      <c r="DL29" s="592">
        <v>1247666</v>
      </c>
      <c r="DM29" s="605"/>
      <c r="DN29" s="605"/>
      <c r="DO29" s="605"/>
      <c r="DP29" s="605"/>
      <c r="DQ29" s="605"/>
      <c r="DR29" s="605"/>
      <c r="DS29" s="605"/>
      <c r="DT29" s="605"/>
      <c r="DU29" s="605"/>
      <c r="DV29" s="606"/>
      <c r="DW29" s="609">
        <v>18.2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120686</v>
      </c>
      <c r="S30" s="587"/>
      <c r="T30" s="587"/>
      <c r="U30" s="587"/>
      <c r="V30" s="587"/>
      <c r="W30" s="587"/>
      <c r="X30" s="587"/>
      <c r="Y30" s="588"/>
      <c r="Z30" s="639">
        <v>0.9</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98.5</v>
      </c>
      <c r="BH30" s="653"/>
      <c r="BI30" s="653"/>
      <c r="BJ30" s="653"/>
      <c r="BK30" s="653"/>
      <c r="BL30" s="653"/>
      <c r="BM30" s="654">
        <v>94</v>
      </c>
      <c r="BN30" s="653"/>
      <c r="BO30" s="653"/>
      <c r="BP30" s="653"/>
      <c r="BQ30" s="655"/>
      <c r="BR30" s="652">
        <v>98.2</v>
      </c>
      <c r="BS30" s="653"/>
      <c r="BT30" s="653"/>
      <c r="BU30" s="653"/>
      <c r="BV30" s="653"/>
      <c r="BW30" s="653"/>
      <c r="BX30" s="654">
        <v>92.9</v>
      </c>
      <c r="BY30" s="653"/>
      <c r="BZ30" s="653"/>
      <c r="CA30" s="653"/>
      <c r="CB30" s="655"/>
      <c r="CD30" s="658"/>
      <c r="CE30" s="659"/>
      <c r="CF30" s="623" t="s">
        <v>292</v>
      </c>
      <c r="CG30" s="620"/>
      <c r="CH30" s="620"/>
      <c r="CI30" s="620"/>
      <c r="CJ30" s="620"/>
      <c r="CK30" s="620"/>
      <c r="CL30" s="620"/>
      <c r="CM30" s="620"/>
      <c r="CN30" s="620"/>
      <c r="CO30" s="620"/>
      <c r="CP30" s="620"/>
      <c r="CQ30" s="621"/>
      <c r="CR30" s="586">
        <v>1116981</v>
      </c>
      <c r="CS30" s="587"/>
      <c r="CT30" s="587"/>
      <c r="CU30" s="587"/>
      <c r="CV30" s="587"/>
      <c r="CW30" s="587"/>
      <c r="CX30" s="587"/>
      <c r="CY30" s="588"/>
      <c r="CZ30" s="589">
        <v>8.6999999999999993</v>
      </c>
      <c r="DA30" s="607"/>
      <c r="DB30" s="607"/>
      <c r="DC30" s="608"/>
      <c r="DD30" s="592">
        <v>1073546</v>
      </c>
      <c r="DE30" s="587"/>
      <c r="DF30" s="587"/>
      <c r="DG30" s="587"/>
      <c r="DH30" s="587"/>
      <c r="DI30" s="587"/>
      <c r="DJ30" s="587"/>
      <c r="DK30" s="588"/>
      <c r="DL30" s="592">
        <v>1073546</v>
      </c>
      <c r="DM30" s="587"/>
      <c r="DN30" s="587"/>
      <c r="DO30" s="587"/>
      <c r="DP30" s="587"/>
      <c r="DQ30" s="587"/>
      <c r="DR30" s="587"/>
      <c r="DS30" s="587"/>
      <c r="DT30" s="587"/>
      <c r="DU30" s="587"/>
      <c r="DV30" s="588"/>
      <c r="DW30" s="609">
        <v>15.6</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136536</v>
      </c>
      <c r="S31" s="587"/>
      <c r="T31" s="587"/>
      <c r="U31" s="587"/>
      <c r="V31" s="587"/>
      <c r="W31" s="587"/>
      <c r="X31" s="587"/>
      <c r="Y31" s="588"/>
      <c r="Z31" s="639">
        <v>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95.9</v>
      </c>
      <c r="BN31" s="651"/>
      <c r="BO31" s="651"/>
      <c r="BP31" s="651"/>
      <c r="BQ31" s="615"/>
      <c r="BR31" s="650">
        <v>98.6</v>
      </c>
      <c r="BS31" s="605"/>
      <c r="BT31" s="605"/>
      <c r="BU31" s="605"/>
      <c r="BV31" s="605"/>
      <c r="BW31" s="605"/>
      <c r="BX31" s="641">
        <v>94.3</v>
      </c>
      <c r="BY31" s="651"/>
      <c r="BZ31" s="651"/>
      <c r="CA31" s="651"/>
      <c r="CB31" s="615"/>
      <c r="CD31" s="658"/>
      <c r="CE31" s="659"/>
      <c r="CF31" s="623" t="s">
        <v>296</v>
      </c>
      <c r="CG31" s="620"/>
      <c r="CH31" s="620"/>
      <c r="CI31" s="620"/>
      <c r="CJ31" s="620"/>
      <c r="CK31" s="620"/>
      <c r="CL31" s="620"/>
      <c r="CM31" s="620"/>
      <c r="CN31" s="620"/>
      <c r="CO31" s="620"/>
      <c r="CP31" s="620"/>
      <c r="CQ31" s="621"/>
      <c r="CR31" s="586">
        <v>183351</v>
      </c>
      <c r="CS31" s="605"/>
      <c r="CT31" s="605"/>
      <c r="CU31" s="605"/>
      <c r="CV31" s="605"/>
      <c r="CW31" s="605"/>
      <c r="CX31" s="605"/>
      <c r="CY31" s="606"/>
      <c r="CZ31" s="589">
        <v>1.4</v>
      </c>
      <c r="DA31" s="607"/>
      <c r="DB31" s="607"/>
      <c r="DC31" s="608"/>
      <c r="DD31" s="592">
        <v>174120</v>
      </c>
      <c r="DE31" s="605"/>
      <c r="DF31" s="605"/>
      <c r="DG31" s="605"/>
      <c r="DH31" s="605"/>
      <c r="DI31" s="605"/>
      <c r="DJ31" s="605"/>
      <c r="DK31" s="606"/>
      <c r="DL31" s="592">
        <v>174120</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268282</v>
      </c>
      <c r="S32" s="587"/>
      <c r="T32" s="587"/>
      <c r="U32" s="587"/>
      <c r="V32" s="587"/>
      <c r="W32" s="587"/>
      <c r="X32" s="587"/>
      <c r="Y32" s="588"/>
      <c r="Z32" s="639">
        <v>2</v>
      </c>
      <c r="AA32" s="639"/>
      <c r="AB32" s="639"/>
      <c r="AC32" s="639"/>
      <c r="AD32" s="640">
        <v>17907</v>
      </c>
      <c r="AE32" s="640"/>
      <c r="AF32" s="640"/>
      <c r="AG32" s="640"/>
      <c r="AH32" s="640"/>
      <c r="AI32" s="640"/>
      <c r="AJ32" s="640"/>
      <c r="AK32" s="640"/>
      <c r="AL32" s="609">
        <v>0.3</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v>
      </c>
      <c r="BH32" s="571"/>
      <c r="BI32" s="571"/>
      <c r="BJ32" s="571"/>
      <c r="BK32" s="571"/>
      <c r="BL32" s="571"/>
      <c r="BM32" s="634">
        <v>92.2</v>
      </c>
      <c r="BN32" s="571"/>
      <c r="BO32" s="571"/>
      <c r="BP32" s="571"/>
      <c r="BQ32" s="628"/>
      <c r="BR32" s="649">
        <v>97.9</v>
      </c>
      <c r="BS32" s="571"/>
      <c r="BT32" s="571"/>
      <c r="BU32" s="571"/>
      <c r="BV32" s="571"/>
      <c r="BW32" s="571"/>
      <c r="BX32" s="634">
        <v>91.4</v>
      </c>
      <c r="BY32" s="571"/>
      <c r="BZ32" s="571"/>
      <c r="CA32" s="571"/>
      <c r="CB32" s="628"/>
      <c r="CD32" s="660"/>
      <c r="CE32" s="661"/>
      <c r="CF32" s="623" t="s">
        <v>299</v>
      </c>
      <c r="CG32" s="620"/>
      <c r="CH32" s="620"/>
      <c r="CI32" s="620"/>
      <c r="CJ32" s="620"/>
      <c r="CK32" s="620"/>
      <c r="CL32" s="620"/>
      <c r="CM32" s="620"/>
      <c r="CN32" s="620"/>
      <c r="CO32" s="620"/>
      <c r="CP32" s="620"/>
      <c r="CQ32" s="621"/>
      <c r="CR32" s="586">
        <v>2448</v>
      </c>
      <c r="CS32" s="587"/>
      <c r="CT32" s="587"/>
      <c r="CU32" s="587"/>
      <c r="CV32" s="587"/>
      <c r="CW32" s="587"/>
      <c r="CX32" s="587"/>
      <c r="CY32" s="588"/>
      <c r="CZ32" s="589">
        <v>0</v>
      </c>
      <c r="DA32" s="607"/>
      <c r="DB32" s="607"/>
      <c r="DC32" s="608"/>
      <c r="DD32" s="592">
        <v>2448</v>
      </c>
      <c r="DE32" s="587"/>
      <c r="DF32" s="587"/>
      <c r="DG32" s="587"/>
      <c r="DH32" s="587"/>
      <c r="DI32" s="587"/>
      <c r="DJ32" s="587"/>
      <c r="DK32" s="588"/>
      <c r="DL32" s="592">
        <v>2448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1906200</v>
      </c>
      <c r="S33" s="587"/>
      <c r="T33" s="587"/>
      <c r="U33" s="587"/>
      <c r="V33" s="587"/>
      <c r="W33" s="587"/>
      <c r="X33" s="587"/>
      <c r="Y33" s="588"/>
      <c r="Z33" s="639">
        <v>14.4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5180745</v>
      </c>
      <c r="CS33" s="605"/>
      <c r="CT33" s="605"/>
      <c r="CU33" s="605"/>
      <c r="CV33" s="605"/>
      <c r="CW33" s="605"/>
      <c r="CX33" s="605"/>
      <c r="CY33" s="606"/>
      <c r="CZ33" s="589">
        <v>40.1</v>
      </c>
      <c r="DA33" s="607"/>
      <c r="DB33" s="607"/>
      <c r="DC33" s="608"/>
      <c r="DD33" s="592">
        <v>3562702</v>
      </c>
      <c r="DE33" s="605"/>
      <c r="DF33" s="605"/>
      <c r="DG33" s="605"/>
      <c r="DH33" s="605"/>
      <c r="DI33" s="605"/>
      <c r="DJ33" s="605"/>
      <c r="DK33" s="606"/>
      <c r="DL33" s="592">
        <v>2426241</v>
      </c>
      <c r="DM33" s="605"/>
      <c r="DN33" s="605"/>
      <c r="DO33" s="605"/>
      <c r="DP33" s="605"/>
      <c r="DQ33" s="605"/>
      <c r="DR33" s="605"/>
      <c r="DS33" s="605"/>
      <c r="DT33" s="605"/>
      <c r="DU33" s="605"/>
      <c r="DV33" s="606"/>
      <c r="DW33" s="609">
        <v>35.299999999999997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1420230</v>
      </c>
      <c r="CS34" s="587"/>
      <c r="CT34" s="587"/>
      <c r="CU34" s="587"/>
      <c r="CV34" s="587"/>
      <c r="CW34" s="587"/>
      <c r="CX34" s="587"/>
      <c r="CY34" s="588"/>
      <c r="CZ34" s="589">
        <v>11</v>
      </c>
      <c r="DA34" s="607"/>
      <c r="DB34" s="607"/>
      <c r="DC34" s="608"/>
      <c r="DD34" s="592">
        <v>1124181</v>
      </c>
      <c r="DE34" s="587"/>
      <c r="DF34" s="587"/>
      <c r="DG34" s="587"/>
      <c r="DH34" s="587"/>
      <c r="DI34" s="587"/>
      <c r="DJ34" s="587"/>
      <c r="DK34" s="588"/>
      <c r="DL34" s="592">
        <v>617255</v>
      </c>
      <c r="DM34" s="587"/>
      <c r="DN34" s="587"/>
      <c r="DO34" s="587"/>
      <c r="DP34" s="587"/>
      <c r="DQ34" s="587"/>
      <c r="DR34" s="587"/>
      <c r="DS34" s="587"/>
      <c r="DT34" s="587"/>
      <c r="DU34" s="587"/>
      <c r="DV34" s="588"/>
      <c r="DW34" s="609">
        <v>9</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534100</v>
      </c>
      <c r="S35" s="587"/>
      <c r="T35" s="587"/>
      <c r="U35" s="587"/>
      <c r="V35" s="587"/>
      <c r="W35" s="587"/>
      <c r="X35" s="587"/>
      <c r="Y35" s="588"/>
      <c r="Z35" s="639">
        <v>4</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1589604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18824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29506</v>
      </c>
      <c r="CS35" s="605"/>
      <c r="CT35" s="605"/>
      <c r="CU35" s="605"/>
      <c r="CV35" s="605"/>
      <c r="CW35" s="605"/>
      <c r="CX35" s="605"/>
      <c r="CY35" s="606"/>
      <c r="CZ35" s="589">
        <v>0.2</v>
      </c>
      <c r="DA35" s="607"/>
      <c r="DB35" s="607"/>
      <c r="DC35" s="608"/>
      <c r="DD35" s="592">
        <v>10091</v>
      </c>
      <c r="DE35" s="605"/>
      <c r="DF35" s="605"/>
      <c r="DG35" s="605"/>
      <c r="DH35" s="605"/>
      <c r="DI35" s="605"/>
      <c r="DJ35" s="605"/>
      <c r="DK35" s="606"/>
      <c r="DL35" s="592">
        <v>10091</v>
      </c>
      <c r="DM35" s="605"/>
      <c r="DN35" s="605"/>
      <c r="DO35" s="605"/>
      <c r="DP35" s="605"/>
      <c r="DQ35" s="605"/>
      <c r="DR35" s="605"/>
      <c r="DS35" s="605"/>
      <c r="DT35" s="605"/>
      <c r="DU35" s="605"/>
      <c r="DV35" s="606"/>
      <c r="DW35" s="609">
        <v>0.1</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13213261</v>
      </c>
      <c r="S36" s="627"/>
      <c r="T36" s="627"/>
      <c r="U36" s="627"/>
      <c r="V36" s="627"/>
      <c r="W36" s="627"/>
      <c r="X36" s="627"/>
      <c r="Y36" s="630"/>
      <c r="Z36" s="631">
        <v>100</v>
      </c>
      <c r="AA36" s="631"/>
      <c r="AB36" s="631"/>
      <c r="AC36" s="631"/>
      <c r="AD36" s="632">
        <v>6335143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338404</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-55619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1648998</v>
      </c>
      <c r="CS36" s="587"/>
      <c r="CT36" s="587"/>
      <c r="CU36" s="587"/>
      <c r="CV36" s="587"/>
      <c r="CW36" s="587"/>
      <c r="CX36" s="587"/>
      <c r="CY36" s="588"/>
      <c r="CZ36" s="589">
        <v>12.8</v>
      </c>
      <c r="DA36" s="607"/>
      <c r="DB36" s="607"/>
      <c r="DC36" s="608"/>
      <c r="DD36" s="592">
        <v>1247779</v>
      </c>
      <c r="DE36" s="587"/>
      <c r="DF36" s="587"/>
      <c r="DG36" s="587"/>
      <c r="DH36" s="587"/>
      <c r="DI36" s="587"/>
      <c r="DJ36" s="587"/>
      <c r="DK36" s="588"/>
      <c r="DL36" s="592">
        <v>943541</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314</v>
      </c>
      <c r="AR37" s="613"/>
      <c r="AS37" s="613"/>
      <c r="AT37" s="613"/>
      <c r="AU37" s="613"/>
      <c r="AV37" s="613"/>
      <c r="AW37" s="613"/>
      <c r="AX37" s="613"/>
      <c r="AY37" s="614"/>
      <c r="AZ37" s="586">
        <v>187410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4629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679489</v>
      </c>
      <c r="CS37" s="605"/>
      <c r="CT37" s="605"/>
      <c r="CU37" s="605"/>
      <c r="CV37" s="605"/>
      <c r="CW37" s="605"/>
      <c r="CX37" s="605"/>
      <c r="CY37" s="606"/>
      <c r="CZ37" s="589">
        <v>5.3</v>
      </c>
      <c r="DA37" s="607"/>
      <c r="DB37" s="607"/>
      <c r="DC37" s="608"/>
      <c r="DD37" s="592">
        <v>667703</v>
      </c>
      <c r="DE37" s="605"/>
      <c r="DF37" s="605"/>
      <c r="DG37" s="605"/>
      <c r="DH37" s="605"/>
      <c r="DI37" s="605"/>
      <c r="DJ37" s="605"/>
      <c r="DK37" s="606"/>
      <c r="DL37" s="592">
        <v>522102</v>
      </c>
      <c r="DM37" s="605"/>
      <c r="DN37" s="605"/>
      <c r="DO37" s="605"/>
      <c r="DP37" s="605"/>
      <c r="DQ37" s="605"/>
      <c r="DR37" s="605"/>
      <c r="DS37" s="605"/>
      <c r="DT37" s="605"/>
      <c r="DU37" s="605"/>
      <c r="DV37" s="606"/>
      <c r="DW37" s="609">
        <v>7.6</v>
      </c>
      <c r="DX37" s="610"/>
      <c r="DY37" s="610"/>
      <c r="DZ37" s="610"/>
      <c r="EA37" s="610"/>
      <c r="EB37" s="610"/>
      <c r="EC37" s="611"/>
    </row>
    <row r="38" spans="2:133" ht="11.25" customHeight="1">
      <c r="AQ38" s="612" t="s">
        <v>317</v>
      </c>
      <c r="AR38" s="613"/>
      <c r="AS38" s="613"/>
      <c r="AT38" s="613"/>
      <c r="AU38" s="613"/>
      <c r="AV38" s="613"/>
      <c r="AW38" s="613"/>
      <c r="AX38" s="613"/>
      <c r="AY38" s="614"/>
      <c r="AZ38" s="586">
        <v>1084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8735</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1251200</v>
      </c>
      <c r="CS38" s="587"/>
      <c r="CT38" s="587"/>
      <c r="CU38" s="587"/>
      <c r="CV38" s="587"/>
      <c r="CW38" s="587"/>
      <c r="CX38" s="587"/>
      <c r="CY38" s="588"/>
      <c r="CZ38" s="589">
        <v>9.6999999999999993</v>
      </c>
      <c r="DA38" s="607"/>
      <c r="DB38" s="607"/>
      <c r="DC38" s="608"/>
      <c r="DD38" s="592">
        <v>1063700</v>
      </c>
      <c r="DE38" s="587"/>
      <c r="DF38" s="587"/>
      <c r="DG38" s="587"/>
      <c r="DH38" s="587"/>
      <c r="DI38" s="587"/>
      <c r="DJ38" s="587"/>
      <c r="DK38" s="588"/>
      <c r="DL38" s="592">
        <v>855354</v>
      </c>
      <c r="DM38" s="587"/>
      <c r="DN38" s="587"/>
      <c r="DO38" s="587"/>
      <c r="DP38" s="587"/>
      <c r="DQ38" s="587"/>
      <c r="DR38" s="587"/>
      <c r="DS38" s="587"/>
      <c r="DT38" s="587"/>
      <c r="DU38" s="587"/>
      <c r="DV38" s="588"/>
      <c r="DW38" s="609">
        <v>12.5</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101</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129811</v>
      </c>
      <c r="CS39" s="605"/>
      <c r="CT39" s="605"/>
      <c r="CU39" s="605"/>
      <c r="CV39" s="605"/>
      <c r="CW39" s="605"/>
      <c r="CX39" s="605"/>
      <c r="CY39" s="606"/>
      <c r="CZ39" s="589">
        <v>1</v>
      </c>
      <c r="DA39" s="607"/>
      <c r="DB39" s="607"/>
      <c r="DC39" s="608"/>
      <c r="DD39" s="592">
        <v>116951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321928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123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701000</v>
      </c>
      <c r="CS40" s="587"/>
      <c r="CT40" s="587"/>
      <c r="CU40" s="587"/>
      <c r="CV40" s="587"/>
      <c r="CW40" s="587"/>
      <c r="CX40" s="587"/>
      <c r="CY40" s="588"/>
      <c r="CZ40" s="589">
        <v>5.4</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740778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264</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1237826</v>
      </c>
      <c r="CS42" s="587"/>
      <c r="CT42" s="587"/>
      <c r="CU42" s="587"/>
      <c r="CV42" s="587"/>
      <c r="CW42" s="587"/>
      <c r="CX42" s="587"/>
      <c r="CY42" s="588"/>
      <c r="CZ42" s="589">
        <v>9.6</v>
      </c>
      <c r="DA42" s="590"/>
      <c r="DB42" s="590"/>
      <c r="DC42" s="591"/>
      <c r="DD42" s="592">
        <v>470617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57504</v>
      </c>
      <c r="CS43" s="605"/>
      <c r="CT43" s="605"/>
      <c r="CU43" s="605"/>
      <c r="CV43" s="605"/>
      <c r="CW43" s="605"/>
      <c r="CX43" s="605"/>
      <c r="CY43" s="606"/>
      <c r="CZ43" s="589">
        <v>0.4</v>
      </c>
      <c r="DA43" s="607"/>
      <c r="DB43" s="607"/>
      <c r="DC43" s="608"/>
      <c r="DD43" s="592">
        <v>57280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1211723</v>
      </c>
      <c r="CS44" s="587"/>
      <c r="CT44" s="587"/>
      <c r="CU44" s="587"/>
      <c r="CV44" s="587"/>
      <c r="CW44" s="587"/>
      <c r="CX44" s="587"/>
      <c r="CY44" s="588"/>
      <c r="CZ44" s="589">
        <v>9.4</v>
      </c>
      <c r="DA44" s="590"/>
      <c r="DB44" s="590"/>
      <c r="DC44" s="591"/>
      <c r="DD44" s="592">
        <v>469335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412901</v>
      </c>
      <c r="CS45" s="605"/>
      <c r="CT45" s="605"/>
      <c r="CU45" s="605"/>
      <c r="CV45" s="605"/>
      <c r="CW45" s="605"/>
      <c r="CX45" s="605"/>
      <c r="CY45" s="606"/>
      <c r="CZ45" s="589">
        <v>3.2</v>
      </c>
      <c r="DA45" s="607"/>
      <c r="DB45" s="607"/>
      <c r="DC45" s="608"/>
      <c r="DD45" s="592">
        <v>23416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731226</v>
      </c>
      <c r="CS46" s="587"/>
      <c r="CT46" s="587"/>
      <c r="CU46" s="587"/>
      <c r="CV46" s="587"/>
      <c r="CW46" s="587"/>
      <c r="CX46" s="587"/>
      <c r="CY46" s="588"/>
      <c r="CZ46" s="589">
        <v>5.7</v>
      </c>
      <c r="DA46" s="590"/>
      <c r="DB46" s="590"/>
      <c r="DC46" s="591"/>
      <c r="DD46" s="592">
        <v>442654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26103</v>
      </c>
      <c r="CS47" s="605"/>
      <c r="CT47" s="605"/>
      <c r="CU47" s="605"/>
      <c r="CV47" s="605"/>
      <c r="CW47" s="605"/>
      <c r="CX47" s="605"/>
      <c r="CY47" s="606"/>
      <c r="CZ47" s="589">
        <v>0.2</v>
      </c>
      <c r="DA47" s="607"/>
      <c r="DB47" s="607"/>
      <c r="DC47" s="608"/>
      <c r="DD47" s="592">
        <v>1282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12908812</v>
      </c>
      <c r="CS49" s="571"/>
      <c r="CT49" s="571"/>
      <c r="CU49" s="571"/>
      <c r="CV49" s="571"/>
      <c r="CW49" s="571"/>
      <c r="CX49" s="571"/>
      <c r="CY49" s="572"/>
      <c r="CZ49" s="573">
        <v>100</v>
      </c>
      <c r="DA49" s="574"/>
      <c r="DB49" s="574"/>
      <c r="DC49" s="575"/>
      <c r="DD49" s="576">
        <v>8254865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T31" zoomScale="55" zoomScaleNormal="55" zoomScaleSheetLayoutView="70" workbookViewId="0">
      <selection activeCell="CH40" sqref="CH40:CL4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13158</v>
      </c>
      <c r="R7" s="1099"/>
      <c r="S7" s="1099"/>
      <c r="T7" s="1099"/>
      <c r="U7" s="1099"/>
      <c r="V7" s="1099">
        <v>12867</v>
      </c>
      <c r="W7" s="1099"/>
      <c r="X7" s="1099"/>
      <c r="Y7" s="1099"/>
      <c r="Z7" s="1099"/>
      <c r="AA7" s="1099">
        <v>291</v>
      </c>
      <c r="AB7" s="1099"/>
      <c r="AC7" s="1099"/>
      <c r="AD7" s="1099"/>
      <c r="AE7" s="1100"/>
      <c r="AF7" s="1101">
        <v>283</v>
      </c>
      <c r="AG7" s="1102"/>
      <c r="AH7" s="1102"/>
      <c r="AI7" s="1102"/>
      <c r="AJ7" s="1103"/>
      <c r="AK7" s="1085">
        <v>92</v>
      </c>
      <c r="AL7" s="1086"/>
      <c r="AM7" s="1086"/>
      <c r="AN7" s="1086"/>
      <c r="AO7" s="1086"/>
      <c r="AP7" s="1086">
        <v>13870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551</v>
      </c>
      <c r="BT7" s="1090"/>
      <c r="BU7" s="1090"/>
      <c r="BV7" s="1090"/>
      <c r="BW7" s="1090"/>
      <c r="BX7" s="1090"/>
      <c r="BY7" s="1090"/>
      <c r="BZ7" s="1090"/>
      <c r="CA7" s="1090"/>
      <c r="CB7" s="1090"/>
      <c r="CC7" s="1090"/>
      <c r="CD7" s="1090"/>
      <c r="CE7" s="1090"/>
      <c r="CF7" s="1090"/>
      <c r="CG7" s="1091"/>
      <c r="CH7" s="1082">
        <v>3</v>
      </c>
      <c r="CI7" s="1083"/>
      <c r="CJ7" s="1083"/>
      <c r="CK7" s="1083"/>
      <c r="CL7" s="1084"/>
      <c r="CM7" s="1082">
        <v>63</v>
      </c>
      <c r="CN7" s="1083"/>
      <c r="CO7" s="1083"/>
      <c r="CP7" s="1083"/>
      <c r="CQ7" s="1084"/>
      <c r="CR7" s="1082">
        <v>70</v>
      </c>
      <c r="CS7" s="1083"/>
      <c r="CT7" s="1083"/>
      <c r="CU7" s="1083"/>
      <c r="CV7" s="1084"/>
      <c r="CW7" s="1082" t="s">
        <v>537</v>
      </c>
      <c r="CX7" s="1083"/>
      <c r="CY7" s="1083"/>
      <c r="CZ7" s="1083"/>
      <c r="DA7" s="1084"/>
      <c r="DB7" s="1082" t="s">
        <v>537</v>
      </c>
      <c r="DC7" s="1083"/>
      <c r="DD7" s="1083"/>
      <c r="DE7" s="1083"/>
      <c r="DF7" s="1084"/>
      <c r="DG7" s="1082" t="s">
        <v>537</v>
      </c>
      <c r="DH7" s="1083"/>
      <c r="DI7" s="1083"/>
      <c r="DJ7" s="1083"/>
      <c r="DK7" s="1084"/>
      <c r="DL7" s="1082" t="s">
        <v>537</v>
      </c>
      <c r="DM7" s="1083"/>
      <c r="DN7" s="1083"/>
      <c r="DO7" s="1083"/>
      <c r="DP7" s="1084"/>
      <c r="DQ7" s="1082" t="s">
        <v>537</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30</v>
      </c>
      <c r="R8" s="1038"/>
      <c r="S8" s="1038"/>
      <c r="T8" s="1038"/>
      <c r="U8" s="1038"/>
      <c r="V8" s="1038">
        <v>17</v>
      </c>
      <c r="W8" s="1038"/>
      <c r="X8" s="1038"/>
      <c r="Y8" s="1038"/>
      <c r="Z8" s="1038"/>
      <c r="AA8" s="1038">
        <v>14</v>
      </c>
      <c r="AB8" s="1038"/>
      <c r="AC8" s="1038"/>
      <c r="AD8" s="1038"/>
      <c r="AE8" s="1039"/>
      <c r="AF8" s="1013">
        <v>14</v>
      </c>
      <c r="AG8" s="1014"/>
      <c r="AH8" s="1014"/>
      <c r="AI8" s="1014"/>
      <c r="AJ8" s="1015"/>
      <c r="AK8" s="1080" t="s">
        <v>536</v>
      </c>
      <c r="AL8" s="1081"/>
      <c r="AM8" s="1081"/>
      <c r="AN8" s="1081"/>
      <c r="AO8" s="1081"/>
      <c r="AP8" s="1081">
        <v>16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553</v>
      </c>
      <c r="BS8" s="1008" t="s">
        <v>552</v>
      </c>
      <c r="BT8" s="1009"/>
      <c r="BU8" s="1009"/>
      <c r="BV8" s="1009"/>
      <c r="BW8" s="1009"/>
      <c r="BX8" s="1009"/>
      <c r="BY8" s="1009"/>
      <c r="BZ8" s="1009"/>
      <c r="CA8" s="1009"/>
      <c r="CB8" s="1009"/>
      <c r="CC8" s="1009"/>
      <c r="CD8" s="1009"/>
      <c r="CE8" s="1009"/>
      <c r="CF8" s="1009"/>
      <c r="CG8" s="1010"/>
      <c r="CH8" s="983">
        <v>1</v>
      </c>
      <c r="CI8" s="984"/>
      <c r="CJ8" s="984"/>
      <c r="CK8" s="984"/>
      <c r="CL8" s="985"/>
      <c r="CM8" s="983">
        <v>87</v>
      </c>
      <c r="CN8" s="984"/>
      <c r="CO8" s="984"/>
      <c r="CP8" s="984"/>
      <c r="CQ8" s="985"/>
      <c r="CR8" s="983">
        <v>5</v>
      </c>
      <c r="CS8" s="984"/>
      <c r="CT8" s="984"/>
      <c r="CU8" s="984"/>
      <c r="CV8" s="985"/>
      <c r="CW8" s="983">
        <v>4</v>
      </c>
      <c r="CX8" s="984"/>
      <c r="CY8" s="984"/>
      <c r="CZ8" s="984"/>
      <c r="DA8" s="985"/>
      <c r="DB8" s="983" t="s">
        <v>554</v>
      </c>
      <c r="DC8" s="984"/>
      <c r="DD8" s="984"/>
      <c r="DE8" s="984"/>
      <c r="DF8" s="985"/>
      <c r="DG8" s="983" t="s">
        <v>554</v>
      </c>
      <c r="DH8" s="984"/>
      <c r="DI8" s="984"/>
      <c r="DJ8" s="984"/>
      <c r="DK8" s="985"/>
      <c r="DL8" s="983" t="s">
        <v>554</v>
      </c>
      <c r="DM8" s="984"/>
      <c r="DN8" s="984"/>
      <c r="DO8" s="984"/>
      <c r="DP8" s="985"/>
      <c r="DQ8" s="983" t="s">
        <v>537</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5</v>
      </c>
      <c r="R9" s="1038"/>
      <c r="S9" s="1038"/>
      <c r="T9" s="1038"/>
      <c r="U9" s="1038"/>
      <c r="V9" s="1038">
        <v>5</v>
      </c>
      <c r="W9" s="1038"/>
      <c r="X9" s="1038"/>
      <c r="Y9" s="1038"/>
      <c r="Z9" s="1038"/>
      <c r="AA9" s="1038" t="s">
        <v>536</v>
      </c>
      <c r="AB9" s="1038"/>
      <c r="AC9" s="1038"/>
      <c r="AD9" s="1038"/>
      <c r="AE9" s="1039"/>
      <c r="AF9" s="1013" t="s">
        <v>112</v>
      </c>
      <c r="AG9" s="1014"/>
      <c r="AH9" s="1014"/>
      <c r="AI9" s="1014"/>
      <c r="AJ9" s="1015"/>
      <c r="AK9" s="1080">
        <v>4</v>
      </c>
      <c r="AL9" s="1081"/>
      <c r="AM9" s="1081"/>
      <c r="AN9" s="1081"/>
      <c r="AO9" s="1081"/>
      <c r="AP9" s="1081" t="s">
        <v>537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13189</v>
      </c>
      <c r="R23" s="1063"/>
      <c r="S23" s="1063"/>
      <c r="T23" s="1063"/>
      <c r="U23" s="1063"/>
      <c r="V23" s="1063">
        <v>12884</v>
      </c>
      <c r="W23" s="1063"/>
      <c r="X23" s="1063"/>
      <c r="Y23" s="1063"/>
      <c r="Z23" s="1063"/>
      <c r="AA23" s="1063">
        <v>304</v>
      </c>
      <c r="AB23" s="1063"/>
      <c r="AC23" s="1063"/>
      <c r="AD23" s="1063"/>
      <c r="AE23" s="1064"/>
      <c r="AF23" s="1065">
        <v>296</v>
      </c>
      <c r="AG23" s="1063"/>
      <c r="AH23" s="1063"/>
      <c r="AI23" s="1063"/>
      <c r="AJ23" s="1066"/>
      <c r="AK23" s="1067"/>
      <c r="AL23" s="1068"/>
      <c r="AM23" s="1068"/>
      <c r="AN23" s="1068"/>
      <c r="AO23" s="1068"/>
      <c r="AP23" s="1063">
        <v>13886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3592</v>
      </c>
      <c r="R28" s="1048"/>
      <c r="S28" s="1048"/>
      <c r="T28" s="1048"/>
      <c r="U28" s="1048"/>
      <c r="V28" s="1048">
        <v>3573</v>
      </c>
      <c r="W28" s="1048"/>
      <c r="X28" s="1048"/>
      <c r="Y28" s="1048"/>
      <c r="Z28" s="1048"/>
      <c r="AA28" s="1048">
        <v>19</v>
      </c>
      <c r="AB28" s="1048"/>
      <c r="AC28" s="1048"/>
      <c r="AD28" s="1048"/>
      <c r="AE28" s="1049"/>
      <c r="AF28" s="1050">
        <v>19</v>
      </c>
      <c r="AG28" s="1048"/>
      <c r="AH28" s="1048"/>
      <c r="AI28" s="1048"/>
      <c r="AJ28" s="1051"/>
      <c r="AK28" s="1052">
        <v>322</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2442</v>
      </c>
      <c r="R29" s="1038"/>
      <c r="S29" s="1038"/>
      <c r="T29" s="1038"/>
      <c r="U29" s="1038"/>
      <c r="V29" s="1038">
        <v>2392</v>
      </c>
      <c r="W29" s="1038"/>
      <c r="X29" s="1038"/>
      <c r="Y29" s="1038"/>
      <c r="Z29" s="1038"/>
      <c r="AA29" s="1038">
        <v>51</v>
      </c>
      <c r="AB29" s="1038"/>
      <c r="AC29" s="1038"/>
      <c r="AD29" s="1038"/>
      <c r="AE29" s="1039"/>
      <c r="AF29" s="1013">
        <v>51</v>
      </c>
      <c r="AG29" s="1014"/>
      <c r="AH29" s="1014"/>
      <c r="AI29" s="1014"/>
      <c r="AJ29" s="1015"/>
      <c r="AK29" s="974">
        <v>383</v>
      </c>
      <c r="AL29" s="965"/>
      <c r="AM29" s="965"/>
      <c r="AN29" s="965"/>
      <c r="AO29" s="965"/>
      <c r="AP29" s="965" t="s">
        <v>536</v>
      </c>
      <c r="AQ29" s="965"/>
      <c r="AR29" s="965"/>
      <c r="AS29" s="965"/>
      <c r="AT29" s="965"/>
      <c r="AU29" s="965" t="s">
        <v>538</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534</v>
      </c>
      <c r="R30" s="1038"/>
      <c r="S30" s="1038"/>
      <c r="T30" s="1038"/>
      <c r="U30" s="1038"/>
      <c r="V30" s="1038">
        <v>528</v>
      </c>
      <c r="W30" s="1038"/>
      <c r="X30" s="1038"/>
      <c r="Y30" s="1038"/>
      <c r="Z30" s="1038"/>
      <c r="AA30" s="1038">
        <v>6</v>
      </c>
      <c r="AB30" s="1038"/>
      <c r="AC30" s="1038"/>
      <c r="AD30" s="1038"/>
      <c r="AE30" s="1039"/>
      <c r="AF30" s="1013">
        <v>6</v>
      </c>
      <c r="AG30" s="1014"/>
      <c r="AH30" s="1014"/>
      <c r="AI30" s="1014"/>
      <c r="AJ30" s="1015"/>
      <c r="AK30" s="974">
        <v>331</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482</v>
      </c>
      <c r="R31" s="1038"/>
      <c r="S31" s="1038"/>
      <c r="T31" s="1038"/>
      <c r="U31" s="1038"/>
      <c r="V31" s="1038">
        <v>384</v>
      </c>
      <c r="W31" s="1038"/>
      <c r="X31" s="1038"/>
      <c r="Y31" s="1038"/>
      <c r="Z31" s="1038"/>
      <c r="AA31" s="1038">
        <v>98</v>
      </c>
      <c r="AB31" s="1038"/>
      <c r="AC31" s="1038"/>
      <c r="AD31" s="1038"/>
      <c r="AE31" s="1039"/>
      <c r="AF31" s="1013">
        <v>640</v>
      </c>
      <c r="AG31" s="1014"/>
      <c r="AH31" s="1014"/>
      <c r="AI31" s="1014"/>
      <c r="AJ31" s="1015"/>
      <c r="AK31" s="974" t="s">
        <v>536</v>
      </c>
      <c r="AL31" s="965"/>
      <c r="AM31" s="965"/>
      <c r="AN31" s="965"/>
      <c r="AO31" s="965"/>
      <c r="AP31" s="965">
        <v>1898</v>
      </c>
      <c r="AQ31" s="965"/>
      <c r="AR31" s="965"/>
      <c r="AS31" s="965"/>
      <c r="AT31" s="965"/>
      <c r="AU31" s="965" t="s">
        <v>536</v>
      </c>
      <c r="AV31" s="965"/>
      <c r="AW31" s="965"/>
      <c r="AX31" s="965"/>
      <c r="AY31" s="965"/>
      <c r="AZ31" s="1036" t="s">
        <v>538</v>
      </c>
      <c r="BA31" s="1036"/>
      <c r="BB31" s="1036"/>
      <c r="BC31" s="1036"/>
      <c r="BD31" s="1036"/>
      <c r="BE31" s="1026" t="s">
        <v>386</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387</v>
      </c>
      <c r="C32" s="1032"/>
      <c r="D32" s="1032"/>
      <c r="E32" s="1032"/>
      <c r="F32" s="1032"/>
      <c r="G32" s="1032"/>
      <c r="H32" s="1032"/>
      <c r="I32" s="1032"/>
      <c r="J32" s="1032"/>
      <c r="K32" s="1032"/>
      <c r="L32" s="1032"/>
      <c r="M32" s="1032"/>
      <c r="N32" s="1032"/>
      <c r="O32" s="1032"/>
      <c r="P32" s="1033"/>
      <c r="Q32" s="1037">
        <v>153</v>
      </c>
      <c r="R32" s="1038"/>
      <c r="S32" s="1038"/>
      <c r="T32" s="1038"/>
      <c r="U32" s="1038"/>
      <c r="V32" s="1038">
        <v>153</v>
      </c>
      <c r="W32" s="1038"/>
      <c r="X32" s="1038"/>
      <c r="Y32" s="1038"/>
      <c r="Z32" s="1038"/>
      <c r="AA32" s="1038" t="s">
        <v>535</v>
      </c>
      <c r="AB32" s="1038"/>
      <c r="AC32" s="1038"/>
      <c r="AD32" s="1038"/>
      <c r="AE32" s="1039"/>
      <c r="AF32" s="1013" t="s">
        <v>112</v>
      </c>
      <c r="AG32" s="1014"/>
      <c r="AH32" s="1014"/>
      <c r="AI32" s="1014"/>
      <c r="AJ32" s="1015"/>
      <c r="AK32" s="974">
        <v>118</v>
      </c>
      <c r="AL32" s="965"/>
      <c r="AM32" s="965"/>
      <c r="AN32" s="965"/>
      <c r="AO32" s="965"/>
      <c r="AP32" s="965">
        <v>1299</v>
      </c>
      <c r="AQ32" s="965"/>
      <c r="AR32" s="965"/>
      <c r="AS32" s="965"/>
      <c r="AT32" s="965"/>
      <c r="AU32" s="965">
        <v>1104</v>
      </c>
      <c r="AV32" s="965"/>
      <c r="AW32" s="965"/>
      <c r="AX32" s="965"/>
      <c r="AY32" s="965"/>
      <c r="AZ32" s="1036" t="s">
        <v>536</v>
      </c>
      <c r="BA32" s="1036"/>
      <c r="BB32" s="1036"/>
      <c r="BC32" s="1036"/>
      <c r="BD32" s="1036"/>
      <c r="BE32" s="1026" t="s">
        <v>388</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389</v>
      </c>
      <c r="C33" s="1032"/>
      <c r="D33" s="1032"/>
      <c r="E33" s="1032"/>
      <c r="F33" s="1032"/>
      <c r="G33" s="1032"/>
      <c r="H33" s="1032"/>
      <c r="I33" s="1032"/>
      <c r="J33" s="1032"/>
      <c r="K33" s="1032"/>
      <c r="L33" s="1032"/>
      <c r="M33" s="1032"/>
      <c r="N33" s="1032"/>
      <c r="O33" s="1032"/>
      <c r="P33" s="1033"/>
      <c r="Q33" s="1037">
        <v>276</v>
      </c>
      <c r="R33" s="1038"/>
      <c r="S33" s="1038"/>
      <c r="T33" s="1038"/>
      <c r="U33" s="1038"/>
      <c r="V33" s="1038">
        <v>249</v>
      </c>
      <c r="W33" s="1038"/>
      <c r="X33" s="1038"/>
      <c r="Y33" s="1038"/>
      <c r="Z33" s="1038"/>
      <c r="AA33" s="1038">
        <v>26</v>
      </c>
      <c r="AB33" s="1038"/>
      <c r="AC33" s="1038"/>
      <c r="AD33" s="1038"/>
      <c r="AE33" s="1039"/>
      <c r="AF33" s="1013">
        <v>22</v>
      </c>
      <c r="AG33" s="1014"/>
      <c r="AH33" s="1014"/>
      <c r="AI33" s="1014"/>
      <c r="AJ33" s="1015"/>
      <c r="AK33" s="974">
        <v>70</v>
      </c>
      <c r="AL33" s="965"/>
      <c r="AM33" s="965"/>
      <c r="AN33" s="965"/>
      <c r="AO33" s="965"/>
      <c r="AP33" s="965">
        <v>1461</v>
      </c>
      <c r="AQ33" s="965"/>
      <c r="AR33" s="965"/>
      <c r="AS33" s="965"/>
      <c r="AT33" s="965"/>
      <c r="AU33" s="965">
        <v>1346</v>
      </c>
      <c r="AV33" s="965"/>
      <c r="AW33" s="965"/>
      <c r="AX33" s="965"/>
      <c r="AY33" s="965"/>
      <c r="AZ33" s="1036" t="s">
        <v>538</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738</v>
      </c>
      <c r="AG63" s="953"/>
      <c r="AH63" s="953"/>
      <c r="AI63" s="953"/>
      <c r="AJ63" s="1024"/>
      <c r="AK63" s="1025"/>
      <c r="AL63" s="957"/>
      <c r="AM63" s="957"/>
      <c r="AN63" s="957"/>
      <c r="AO63" s="957"/>
      <c r="AP63" s="953">
        <v>4659</v>
      </c>
      <c r="AQ63" s="953"/>
      <c r="AR63" s="953"/>
      <c r="AS63" s="953"/>
      <c r="AT63" s="953"/>
      <c r="AU63" s="953">
        <v>2450</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394</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8651</v>
      </c>
      <c r="R68" s="976"/>
      <c r="S68" s="976"/>
      <c r="T68" s="976"/>
      <c r="U68" s="976"/>
      <c r="V68" s="976">
        <v>7360</v>
      </c>
      <c r="W68" s="976"/>
      <c r="X68" s="976"/>
      <c r="Y68" s="976"/>
      <c r="Z68" s="976"/>
      <c r="AA68" s="976">
        <v>1291</v>
      </c>
      <c r="AB68" s="976"/>
      <c r="AC68" s="976"/>
      <c r="AD68" s="976"/>
      <c r="AE68" s="976"/>
      <c r="AF68" s="976">
        <v>1291</v>
      </c>
      <c r="AG68" s="976"/>
      <c r="AH68" s="976"/>
      <c r="AI68" s="976"/>
      <c r="AJ68" s="976"/>
      <c r="AK68" s="976" t="s">
        <v>549</v>
      </c>
      <c r="AL68" s="976"/>
      <c r="AM68" s="976"/>
      <c r="AN68" s="976"/>
      <c r="AO68" s="976"/>
      <c r="AP68" s="976" t="s">
        <v>537</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57</v>
      </c>
      <c r="R69" s="965"/>
      <c r="S69" s="965"/>
      <c r="T69" s="965"/>
      <c r="U69" s="965"/>
      <c r="V69" s="965">
        <v>53</v>
      </c>
      <c r="W69" s="965"/>
      <c r="X69" s="965"/>
      <c r="Y69" s="965"/>
      <c r="Z69" s="965"/>
      <c r="AA69" s="965">
        <v>4</v>
      </c>
      <c r="AB69" s="965"/>
      <c r="AC69" s="965"/>
      <c r="AD69" s="965"/>
      <c r="AE69" s="965"/>
      <c r="AF69" s="965">
        <v>4</v>
      </c>
      <c r="AG69" s="965"/>
      <c r="AH69" s="965"/>
      <c r="AI69" s="965"/>
      <c r="AJ69" s="965"/>
      <c r="AK69" s="965" t="s">
        <v>537</v>
      </c>
      <c r="AL69" s="965"/>
      <c r="AM69" s="965"/>
      <c r="AN69" s="965"/>
      <c r="AO69" s="965"/>
      <c r="AP69" s="965">
        <v>20</v>
      </c>
      <c r="AQ69" s="965"/>
      <c r="AR69" s="965"/>
      <c r="AS69" s="965"/>
      <c r="AT69" s="965"/>
      <c r="AU69" s="965">
        <v>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556</v>
      </c>
      <c r="R70" s="965"/>
      <c r="S70" s="965"/>
      <c r="T70" s="965"/>
      <c r="U70" s="965"/>
      <c r="V70" s="965">
        <v>530</v>
      </c>
      <c r="W70" s="965"/>
      <c r="X70" s="965"/>
      <c r="Y70" s="965"/>
      <c r="Z70" s="965"/>
      <c r="AA70" s="965">
        <v>26</v>
      </c>
      <c r="AB70" s="965"/>
      <c r="AC70" s="965"/>
      <c r="AD70" s="965"/>
      <c r="AE70" s="965"/>
      <c r="AF70" s="965">
        <v>26</v>
      </c>
      <c r="AG70" s="965"/>
      <c r="AH70" s="965"/>
      <c r="AI70" s="965"/>
      <c r="AJ70" s="965"/>
      <c r="AK70" s="965">
        <v>172</v>
      </c>
      <c r="AL70" s="965"/>
      <c r="AM70" s="965"/>
      <c r="AN70" s="965"/>
      <c r="AO70" s="965"/>
      <c r="AP70" s="965">
        <v>277</v>
      </c>
      <c r="AQ70" s="965"/>
      <c r="AR70" s="965"/>
      <c r="AS70" s="965"/>
      <c r="AT70" s="965"/>
      <c r="AU70" s="965">
        <v>84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1219</v>
      </c>
      <c r="R71" s="965"/>
      <c r="S71" s="965"/>
      <c r="T71" s="965"/>
      <c r="U71" s="965"/>
      <c r="V71" s="965">
        <v>1229</v>
      </c>
      <c r="W71" s="965"/>
      <c r="X71" s="965"/>
      <c r="Y71" s="965"/>
      <c r="Z71" s="965"/>
      <c r="AA71" s="965">
        <v>55</v>
      </c>
      <c r="AB71" s="965"/>
      <c r="AC71" s="965"/>
      <c r="AD71" s="965"/>
      <c r="AE71" s="965"/>
      <c r="AF71" s="965">
        <v>55</v>
      </c>
      <c r="AG71" s="965"/>
      <c r="AH71" s="965"/>
      <c r="AI71" s="965"/>
      <c r="AJ71" s="965"/>
      <c r="AK71" s="965" t="s">
        <v>537</v>
      </c>
      <c r="AL71" s="965"/>
      <c r="AM71" s="965"/>
      <c r="AN71" s="965"/>
      <c r="AO71" s="965"/>
      <c r="AP71" s="965">
        <v>86</v>
      </c>
      <c r="AQ71" s="965"/>
      <c r="AR71" s="965"/>
      <c r="AS71" s="965"/>
      <c r="AT71" s="965"/>
      <c r="AU71" s="965">
        <v>25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1575</v>
      </c>
      <c r="R72" s="965"/>
      <c r="S72" s="965"/>
      <c r="T72" s="965"/>
      <c r="U72" s="965"/>
      <c r="V72" s="965">
        <v>1501</v>
      </c>
      <c r="W72" s="965"/>
      <c r="X72" s="965"/>
      <c r="Y72" s="965"/>
      <c r="Z72" s="965"/>
      <c r="AA72" s="965">
        <v>73</v>
      </c>
      <c r="AB72" s="965"/>
      <c r="AC72" s="965"/>
      <c r="AD72" s="965"/>
      <c r="AE72" s="965"/>
      <c r="AF72" s="965">
        <v>73</v>
      </c>
      <c r="AG72" s="965"/>
      <c r="AH72" s="965"/>
      <c r="AI72" s="965"/>
      <c r="AJ72" s="965"/>
      <c r="AK72" s="965" t="s">
        <v>550</v>
      </c>
      <c r="AL72" s="965"/>
      <c r="AM72" s="965"/>
      <c r="AN72" s="965"/>
      <c r="AO72" s="965"/>
      <c r="AP72" s="965">
        <v>205</v>
      </c>
      <c r="AQ72" s="965"/>
      <c r="AR72" s="965"/>
      <c r="AS72" s="965"/>
      <c r="AT72" s="965"/>
      <c r="AU72" s="965">
        <v>85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149</v>
      </c>
      <c r="R73" s="965"/>
      <c r="S73" s="965"/>
      <c r="T73" s="965"/>
      <c r="U73" s="965"/>
      <c r="V73" s="965">
        <v>137</v>
      </c>
      <c r="W73" s="965"/>
      <c r="X73" s="965"/>
      <c r="Y73" s="965"/>
      <c r="Z73" s="965"/>
      <c r="AA73" s="965">
        <v>12</v>
      </c>
      <c r="AB73" s="965"/>
      <c r="AC73" s="965"/>
      <c r="AD73" s="965"/>
      <c r="AE73" s="965"/>
      <c r="AF73" s="965">
        <v>12</v>
      </c>
      <c r="AG73" s="965"/>
      <c r="AH73" s="965"/>
      <c r="AI73" s="965"/>
      <c r="AJ73" s="965"/>
      <c r="AK73" s="965">
        <v>20</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141</v>
      </c>
      <c r="R74" s="965"/>
      <c r="S74" s="965"/>
      <c r="T74" s="965"/>
      <c r="U74" s="965"/>
      <c r="V74" s="965">
        <v>137</v>
      </c>
      <c r="W74" s="965"/>
      <c r="X74" s="965"/>
      <c r="Y74" s="965"/>
      <c r="Z74" s="965"/>
      <c r="AA74" s="965">
        <v>4</v>
      </c>
      <c r="AB74" s="965"/>
      <c r="AC74" s="965"/>
      <c r="AD74" s="965"/>
      <c r="AE74" s="965"/>
      <c r="AF74" s="965">
        <v>4</v>
      </c>
      <c r="AG74" s="965"/>
      <c r="AH74" s="965"/>
      <c r="AI74" s="965"/>
      <c r="AJ74" s="965"/>
      <c r="AK74" s="965" t="s">
        <v>537</v>
      </c>
      <c r="AL74" s="965"/>
      <c r="AM74" s="965"/>
      <c r="AN74" s="965"/>
      <c r="AO74" s="965"/>
      <c r="AP74" s="965" t="s">
        <v>537</v>
      </c>
      <c r="AQ74" s="965"/>
      <c r="AR74" s="965"/>
      <c r="AS74" s="965"/>
      <c r="AT74" s="965"/>
      <c r="AU74" s="965" t="s">
        <v>538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133401</v>
      </c>
      <c r="R75" s="973"/>
      <c r="S75" s="973"/>
      <c r="T75" s="973"/>
      <c r="U75" s="974"/>
      <c r="V75" s="975">
        <v>129433</v>
      </c>
      <c r="W75" s="973"/>
      <c r="X75" s="973"/>
      <c r="Y75" s="973"/>
      <c r="Z75" s="974"/>
      <c r="AA75" s="975">
        <v>3967</v>
      </c>
      <c r="AB75" s="973"/>
      <c r="AC75" s="973"/>
      <c r="AD75" s="973"/>
      <c r="AE75" s="974"/>
      <c r="AF75" s="975">
        <v>3967</v>
      </c>
      <c r="AG75" s="973"/>
      <c r="AH75" s="973"/>
      <c r="AI75" s="973"/>
      <c r="AJ75" s="974"/>
      <c r="AK75" s="975">
        <v>1884</v>
      </c>
      <c r="AL75" s="973"/>
      <c r="AM75" s="973"/>
      <c r="AN75" s="973"/>
      <c r="AO75" s="974"/>
      <c r="AP75" s="975" t="s">
        <v>537</v>
      </c>
      <c r="AQ75" s="973"/>
      <c r="AR75" s="973"/>
      <c r="AS75" s="973"/>
      <c r="AT75" s="974"/>
      <c r="AU75" s="975" t="s">
        <v>537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330</v>
      </c>
      <c r="R76" s="973"/>
      <c r="S76" s="973"/>
      <c r="T76" s="973"/>
      <c r="U76" s="974"/>
      <c r="V76" s="975">
        <v>308</v>
      </c>
      <c r="W76" s="973"/>
      <c r="X76" s="973"/>
      <c r="Y76" s="973"/>
      <c r="Z76" s="974"/>
      <c r="AA76" s="975">
        <v>22</v>
      </c>
      <c r="AB76" s="973"/>
      <c r="AC76" s="973"/>
      <c r="AD76" s="973"/>
      <c r="AE76" s="974"/>
      <c r="AF76" s="975">
        <v>22</v>
      </c>
      <c r="AG76" s="973"/>
      <c r="AH76" s="973"/>
      <c r="AI76" s="973"/>
      <c r="AJ76" s="974"/>
      <c r="AK76" s="975" t="s">
        <v>537</v>
      </c>
      <c r="AL76" s="973"/>
      <c r="AM76" s="973"/>
      <c r="AN76" s="973"/>
      <c r="AO76" s="974"/>
      <c r="AP76" s="975" t="s">
        <v>537</v>
      </c>
      <c r="AQ76" s="973"/>
      <c r="AR76" s="973"/>
      <c r="AS76" s="973"/>
      <c r="AT76" s="974"/>
      <c r="AU76" s="975" t="s">
        <v>537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2">
        <v>5224</v>
      </c>
      <c r="R77" s="973"/>
      <c r="S77" s="973"/>
      <c r="T77" s="973"/>
      <c r="U77" s="974"/>
      <c r="V77" s="975">
        <v>5923</v>
      </c>
      <c r="W77" s="973"/>
      <c r="X77" s="973"/>
      <c r="Y77" s="973"/>
      <c r="Z77" s="974"/>
      <c r="AA77" s="975">
        <v>-699</v>
      </c>
      <c r="AB77" s="973"/>
      <c r="AC77" s="973"/>
      <c r="AD77" s="973"/>
      <c r="AE77" s="974"/>
      <c r="AF77" s="975">
        <v>2338</v>
      </c>
      <c r="AG77" s="973"/>
      <c r="AH77" s="973"/>
      <c r="AI77" s="973"/>
      <c r="AJ77" s="974"/>
      <c r="AK77" s="975" t="s">
        <v>537</v>
      </c>
      <c r="AL77" s="973"/>
      <c r="AM77" s="973"/>
      <c r="AN77" s="973"/>
      <c r="AO77" s="974"/>
      <c r="AP77" s="975">
        <v>5017</v>
      </c>
      <c r="AQ77" s="973"/>
      <c r="AR77" s="973"/>
      <c r="AS77" s="973"/>
      <c r="AT77" s="974"/>
      <c r="AU77" s="975">
        <v>1980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7792</v>
      </c>
      <c r="AG88" s="953"/>
      <c r="AH88" s="953"/>
      <c r="AI88" s="953"/>
      <c r="AJ88" s="953"/>
      <c r="AK88" s="957"/>
      <c r="AL88" s="957"/>
      <c r="AM88" s="957"/>
      <c r="AN88" s="957"/>
      <c r="AO88" s="957"/>
      <c r="AP88" s="953">
        <v>5604</v>
      </c>
      <c r="AQ88" s="953"/>
      <c r="AR88" s="953"/>
      <c r="AS88" s="953"/>
      <c r="AT88" s="953"/>
      <c r="AU88" s="953">
        <v>2183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75</v>
      </c>
      <c r="CS102" s="945"/>
      <c r="CT102" s="945"/>
      <c r="CU102" s="945"/>
      <c r="CV102" s="946"/>
      <c r="CW102" s="944">
        <v>4</v>
      </c>
      <c r="CX102" s="945"/>
      <c r="CY102" s="945"/>
      <c r="CZ102" s="945"/>
      <c r="DA102" s="946"/>
      <c r="DB102" s="944" t="s">
        <v>555</v>
      </c>
      <c r="DC102" s="945"/>
      <c r="DD102" s="945"/>
      <c r="DE102" s="945"/>
      <c r="DF102" s="946"/>
      <c r="DG102" s="944" t="s">
        <v>538</v>
      </c>
      <c r="DH102" s="945"/>
      <c r="DI102" s="945"/>
      <c r="DJ102" s="945"/>
      <c r="DK102" s="946"/>
      <c r="DL102" s="944" t="s">
        <v>537</v>
      </c>
      <c r="DM102" s="945"/>
      <c r="DN102" s="945"/>
      <c r="DO102" s="945"/>
      <c r="DP102" s="946"/>
      <c r="DQ102" s="944" t="s">
        <v>537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1432990</v>
      </c>
      <c r="AB110" s="871"/>
      <c r="AC110" s="871"/>
      <c r="AD110" s="871"/>
      <c r="AE110" s="872"/>
      <c r="AF110" s="873">
        <v>1350823</v>
      </c>
      <c r="AG110" s="871"/>
      <c r="AH110" s="871"/>
      <c r="AI110" s="871"/>
      <c r="AJ110" s="872"/>
      <c r="AK110" s="873">
        <v>1300332</v>
      </c>
      <c r="AL110" s="871"/>
      <c r="AM110" s="871"/>
      <c r="AN110" s="871"/>
      <c r="AO110" s="872"/>
      <c r="AP110" s="874">
        <v>21.9</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13081678</v>
      </c>
      <c r="BR110" s="798"/>
      <c r="BS110" s="798"/>
      <c r="BT110" s="798"/>
      <c r="BU110" s="798"/>
      <c r="BV110" s="798">
        <v>13097257</v>
      </c>
      <c r="BW110" s="798"/>
      <c r="BX110" s="798"/>
      <c r="BY110" s="798"/>
      <c r="BZ110" s="798"/>
      <c r="CA110" s="798">
        <v>13886476</v>
      </c>
      <c r="CB110" s="798"/>
      <c r="CC110" s="798"/>
      <c r="CD110" s="798"/>
      <c r="CE110" s="798"/>
      <c r="CF110" s="859">
        <v>234.4</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2506040</v>
      </c>
      <c r="BR112" s="769"/>
      <c r="BS112" s="769"/>
      <c r="BT112" s="769"/>
      <c r="BU112" s="769"/>
      <c r="BV112" s="769">
        <v>2539095</v>
      </c>
      <c r="BW112" s="769"/>
      <c r="BX112" s="769"/>
      <c r="BY112" s="769"/>
      <c r="BZ112" s="769"/>
      <c r="CA112" s="769">
        <v>2449986</v>
      </c>
      <c r="CB112" s="769"/>
      <c r="CC112" s="769"/>
      <c r="CD112" s="769"/>
      <c r="CE112" s="769"/>
      <c r="CF112" s="846">
        <v>41.3</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103409</v>
      </c>
      <c r="AB113" s="907"/>
      <c r="AC113" s="907"/>
      <c r="AD113" s="907"/>
      <c r="AE113" s="908"/>
      <c r="AF113" s="909">
        <v>114436</v>
      </c>
      <c r="AG113" s="907"/>
      <c r="AH113" s="907"/>
      <c r="AI113" s="907"/>
      <c r="AJ113" s="908"/>
      <c r="AK113" s="909">
        <v>114760</v>
      </c>
      <c r="AL113" s="907"/>
      <c r="AM113" s="907"/>
      <c r="AN113" s="907"/>
      <c r="AO113" s="908"/>
      <c r="AP113" s="910">
        <v>1.9</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2063793</v>
      </c>
      <c r="BR113" s="769"/>
      <c r="BS113" s="769"/>
      <c r="BT113" s="769"/>
      <c r="BU113" s="769"/>
      <c r="BV113" s="769">
        <v>2198251</v>
      </c>
      <c r="BW113" s="769"/>
      <c r="BX113" s="769"/>
      <c r="BY113" s="769"/>
      <c r="BZ113" s="769"/>
      <c r="CA113" s="769">
        <v>2182728</v>
      </c>
      <c r="CB113" s="769"/>
      <c r="CC113" s="769"/>
      <c r="CD113" s="769"/>
      <c r="CE113" s="769"/>
      <c r="CF113" s="846">
        <v>36.799999999999997</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324037</v>
      </c>
      <c r="AB114" s="782"/>
      <c r="AC114" s="782"/>
      <c r="AD114" s="782"/>
      <c r="AE114" s="783"/>
      <c r="AF114" s="784">
        <v>232229</v>
      </c>
      <c r="AG114" s="782"/>
      <c r="AH114" s="782"/>
      <c r="AI114" s="782"/>
      <c r="AJ114" s="783"/>
      <c r="AK114" s="784">
        <v>164964</v>
      </c>
      <c r="AL114" s="782"/>
      <c r="AM114" s="782"/>
      <c r="AN114" s="782"/>
      <c r="AO114" s="783"/>
      <c r="AP114" s="752">
        <v>2.8</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2833411</v>
      </c>
      <c r="BR114" s="769"/>
      <c r="BS114" s="769"/>
      <c r="BT114" s="769"/>
      <c r="BU114" s="769"/>
      <c r="BV114" s="769">
        <v>2692808</v>
      </c>
      <c r="BW114" s="769"/>
      <c r="BX114" s="769"/>
      <c r="BY114" s="769"/>
      <c r="BZ114" s="769"/>
      <c r="CA114" s="769">
        <v>2725341</v>
      </c>
      <c r="CB114" s="769"/>
      <c r="CC114" s="769"/>
      <c r="CD114" s="769"/>
      <c r="CE114" s="769"/>
      <c r="CF114" s="846">
        <v>46</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881115</v>
      </c>
      <c r="BR115" s="769"/>
      <c r="BS115" s="769"/>
      <c r="BT115" s="769"/>
      <c r="BU115" s="769"/>
      <c r="BV115" s="769">
        <v>741909</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1860436</v>
      </c>
      <c r="AB117" s="893"/>
      <c r="AC117" s="893"/>
      <c r="AD117" s="893"/>
      <c r="AE117" s="894"/>
      <c r="AF117" s="896">
        <v>1697488</v>
      </c>
      <c r="AG117" s="893"/>
      <c r="AH117" s="893"/>
      <c r="AI117" s="893"/>
      <c r="AJ117" s="894"/>
      <c r="AK117" s="896">
        <v>1580056</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21366037</v>
      </c>
      <c r="BR118" s="856"/>
      <c r="BS118" s="856"/>
      <c r="BT118" s="856"/>
      <c r="BU118" s="856"/>
      <c r="BV118" s="856">
        <v>21269320</v>
      </c>
      <c r="BW118" s="856"/>
      <c r="BX118" s="856"/>
      <c r="BY118" s="856"/>
      <c r="BZ118" s="856"/>
      <c r="CA118" s="856">
        <v>21244531</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3980766</v>
      </c>
      <c r="BR119" s="798"/>
      <c r="BS119" s="798"/>
      <c r="BT119" s="798"/>
      <c r="BU119" s="798"/>
      <c r="BV119" s="798">
        <v>4278278</v>
      </c>
      <c r="BW119" s="798"/>
      <c r="BX119" s="798"/>
      <c r="BY119" s="798"/>
      <c r="BZ119" s="798"/>
      <c r="CA119" s="798">
        <v>4312890</v>
      </c>
      <c r="CB119" s="798"/>
      <c r="CC119" s="798"/>
      <c r="CD119" s="798"/>
      <c r="CE119" s="798"/>
      <c r="CF119" s="859">
        <v>72.8</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1426613</v>
      </c>
      <c r="BR120" s="769"/>
      <c r="BS120" s="769"/>
      <c r="BT120" s="769"/>
      <c r="BU120" s="769"/>
      <c r="BV120" s="769">
        <v>2554641</v>
      </c>
      <c r="BW120" s="769"/>
      <c r="BX120" s="769"/>
      <c r="BY120" s="769"/>
      <c r="BZ120" s="769"/>
      <c r="CA120" s="769">
        <v>2306078</v>
      </c>
      <c r="CB120" s="769"/>
      <c r="CC120" s="769"/>
      <c r="CD120" s="769"/>
      <c r="CE120" s="769"/>
      <c r="CF120" s="846">
        <v>38.9</v>
      </c>
      <c r="CG120" s="847"/>
      <c r="CH120" s="847"/>
      <c r="CI120" s="847"/>
      <c r="CJ120" s="847"/>
      <c r="CK120" s="848" t="s">
        <v>439</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1273028</v>
      </c>
      <c r="DH120" s="798"/>
      <c r="DI120" s="798"/>
      <c r="DJ120" s="798"/>
      <c r="DK120" s="798"/>
      <c r="DL120" s="798">
        <v>1377983</v>
      </c>
      <c r="DM120" s="798"/>
      <c r="DN120" s="798"/>
      <c r="DO120" s="798"/>
      <c r="DP120" s="798"/>
      <c r="DQ120" s="798">
        <v>1345721</v>
      </c>
      <c r="DR120" s="798"/>
      <c r="DS120" s="798"/>
      <c r="DT120" s="798"/>
      <c r="DU120" s="798"/>
      <c r="DV120" s="799">
        <v>22.7</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9042686</v>
      </c>
      <c r="BR121" s="856"/>
      <c r="BS121" s="856"/>
      <c r="BT121" s="856"/>
      <c r="BU121" s="856"/>
      <c r="BV121" s="856">
        <v>9120816</v>
      </c>
      <c r="BW121" s="856"/>
      <c r="BX121" s="856"/>
      <c r="BY121" s="856"/>
      <c r="BZ121" s="856"/>
      <c r="CA121" s="856">
        <v>9239324</v>
      </c>
      <c r="CB121" s="856"/>
      <c r="CC121" s="856"/>
      <c r="CD121" s="856"/>
      <c r="CE121" s="856"/>
      <c r="CF121" s="857">
        <v>155.9</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1233012</v>
      </c>
      <c r="DH121" s="769"/>
      <c r="DI121" s="769"/>
      <c r="DJ121" s="769"/>
      <c r="DK121" s="769"/>
      <c r="DL121" s="769">
        <v>1161112</v>
      </c>
      <c r="DM121" s="769"/>
      <c r="DN121" s="769"/>
      <c r="DO121" s="769"/>
      <c r="DP121" s="769"/>
      <c r="DQ121" s="769">
        <v>1104265</v>
      </c>
      <c r="DR121" s="769"/>
      <c r="DS121" s="769"/>
      <c r="DT121" s="769"/>
      <c r="DU121" s="769"/>
      <c r="DV121" s="821">
        <v>18.600000000000001</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14450065</v>
      </c>
      <c r="BR122" s="838"/>
      <c r="BS122" s="838"/>
      <c r="BT122" s="838"/>
      <c r="BU122" s="838"/>
      <c r="BV122" s="838">
        <v>15953735</v>
      </c>
      <c r="BW122" s="838"/>
      <c r="BX122" s="838"/>
      <c r="BY122" s="838"/>
      <c r="BZ122" s="838"/>
      <c r="CA122" s="838">
        <v>15858292</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116.2</v>
      </c>
      <c r="BR123" s="830"/>
      <c r="BS123" s="830"/>
      <c r="BT123" s="830"/>
      <c r="BU123" s="830"/>
      <c r="BV123" s="830">
        <v>89.9</v>
      </c>
      <c r="BW123" s="830"/>
      <c r="BX123" s="830"/>
      <c r="BY123" s="830"/>
      <c r="BZ123" s="830"/>
      <c r="CA123" s="830">
        <v>90.9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v>881115</v>
      </c>
      <c r="DH126" s="769"/>
      <c r="DI126" s="769"/>
      <c r="DJ126" s="769"/>
      <c r="DK126" s="769"/>
      <c r="DL126" s="769">
        <v>741909</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14.13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184267</v>
      </c>
      <c r="AB128" s="722"/>
      <c r="AC128" s="722"/>
      <c r="AD128" s="722"/>
      <c r="AE128" s="723"/>
      <c r="AF128" s="724">
        <v>190131</v>
      </c>
      <c r="AG128" s="722"/>
      <c r="AH128" s="722"/>
      <c r="AI128" s="722"/>
      <c r="AJ128" s="723"/>
      <c r="AK128" s="724">
        <v>141890</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19.13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6890453</v>
      </c>
      <c r="AB129" s="782"/>
      <c r="AC129" s="782"/>
      <c r="AD129" s="782"/>
      <c r="AE129" s="783"/>
      <c r="AF129" s="784">
        <v>6788907</v>
      </c>
      <c r="AG129" s="782"/>
      <c r="AH129" s="782"/>
      <c r="AI129" s="782"/>
      <c r="AJ129" s="783"/>
      <c r="AK129" s="784">
        <v>6768873</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941672</v>
      </c>
      <c r="AB130" s="782"/>
      <c r="AC130" s="782"/>
      <c r="AD130" s="782"/>
      <c r="AE130" s="783"/>
      <c r="AF130" s="784">
        <v>879213</v>
      </c>
      <c r="AG130" s="782"/>
      <c r="AH130" s="782"/>
      <c r="AI130" s="782"/>
      <c r="AJ130" s="783"/>
      <c r="AK130" s="784">
        <v>843570</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90.9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5948781</v>
      </c>
      <c r="AB131" s="715"/>
      <c r="AC131" s="715"/>
      <c r="AD131" s="715"/>
      <c r="AE131" s="716"/>
      <c r="AF131" s="717">
        <v>5909694</v>
      </c>
      <c r="AG131" s="715"/>
      <c r="AH131" s="715"/>
      <c r="AI131" s="715"/>
      <c r="AJ131" s="716"/>
      <c r="AK131" s="717">
        <v>5925303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12.347016979999999</v>
      </c>
      <c r="AB132" s="738"/>
      <c r="AC132" s="738"/>
      <c r="AD132" s="738"/>
      <c r="AE132" s="739"/>
      <c r="AF132" s="740">
        <v>10.629044410000001</v>
      </c>
      <c r="AG132" s="738"/>
      <c r="AH132" s="738"/>
      <c r="AI132" s="738"/>
      <c r="AJ132" s="739"/>
      <c r="AK132" s="740">
        <v>10.034858789999999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13.3</v>
      </c>
      <c r="AB133" s="747"/>
      <c r="AC133" s="747"/>
      <c r="AD133" s="747"/>
      <c r="AE133" s="748"/>
      <c r="AF133" s="746">
        <v>12.1</v>
      </c>
      <c r="AG133" s="747"/>
      <c r="AH133" s="747"/>
      <c r="AI133" s="747"/>
      <c r="AJ133" s="748"/>
      <c r="AK133" s="746">
        <v>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63" zoomScale="70" zoomScaleNormal="85" zoomScaleSheetLayoutView="70" workbookViewId="0">
      <selection activeCell="AH75" sqref="AH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22"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zoomScale="55" zoomScaleSheetLayoutView="55" workbookViewId="0">
      <selection activeCell="G36" sqref="G36:J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2226918</v>
      </c>
      <c r="L9" s="264">
        <v>88020</v>
      </c>
      <c r="M9" s="265">
        <v>83170</v>
      </c>
      <c r="N9" s="266">
        <v>5.8</v>
      </c>
    </row>
    <row r="10" spans="1:16">
      <c r="A10" s="248"/>
      <c r="B10" s="244"/>
      <c r="C10" s="244"/>
      <c r="D10" s="244"/>
      <c r="E10" s="244"/>
      <c r="F10" s="244"/>
      <c r="G10" s="1131" t="s">
        <v>475</v>
      </c>
      <c r="H10" s="1132"/>
      <c r="I10" s="1132"/>
      <c r="J10" s="1133"/>
      <c r="K10" s="267">
        <v>196574</v>
      </c>
      <c r="L10" s="268">
        <v>7770</v>
      </c>
      <c r="M10" s="269">
        <v>7053</v>
      </c>
      <c r="N10" s="270">
        <v>10.199999999999999</v>
      </c>
    </row>
    <row r="11" spans="1:16" ht="13.5" customHeight="1">
      <c r="A11" s="248"/>
      <c r="B11" s="244"/>
      <c r="C11" s="244"/>
      <c r="D11" s="244"/>
      <c r="E11" s="244"/>
      <c r="F11" s="244"/>
      <c r="G11" s="1131" t="s">
        <v>476</v>
      </c>
      <c r="H11" s="1132"/>
      <c r="I11" s="1132"/>
      <c r="J11" s="1133"/>
      <c r="K11" s="267">
        <v>182060</v>
      </c>
      <c r="L11" s="268">
        <v>7196</v>
      </c>
      <c r="M11" s="269">
        <v>8860</v>
      </c>
      <c r="N11" s="270">
        <v>-18.8</v>
      </c>
    </row>
    <row r="12" spans="1:16" ht="13.5" customHeight="1">
      <c r="A12" s="248"/>
      <c r="B12" s="244"/>
      <c r="C12" s="244"/>
      <c r="D12" s="244"/>
      <c r="E12" s="244"/>
      <c r="F12" s="244"/>
      <c r="G12" s="1131" t="s">
        <v>477</v>
      </c>
      <c r="H12" s="1132"/>
      <c r="I12" s="1132"/>
      <c r="J12" s="1133"/>
      <c r="K12" s="267">
        <v>144725</v>
      </c>
      <c r="L12" s="268">
        <v>5720</v>
      </c>
      <c r="M12" s="269">
        <v>837</v>
      </c>
      <c r="N12" s="270">
        <v>583.4</v>
      </c>
    </row>
    <row r="13" spans="1:16" ht="13.5" customHeight="1">
      <c r="A13" s="248"/>
      <c r="B13" s="244"/>
      <c r="C13" s="244"/>
      <c r="D13" s="244"/>
      <c r="E13" s="244"/>
      <c r="F13" s="244"/>
      <c r="G13" s="1131" t="s">
        <v>478</v>
      </c>
      <c r="H13" s="1132"/>
      <c r="I13" s="1132"/>
      <c r="J13" s="1133"/>
      <c r="K13" s="267" t="s">
        <v>479</v>
      </c>
      <c r="L13" s="268" t="s">
        <v>479</v>
      </c>
      <c r="M13" s="269">
        <v>4</v>
      </c>
      <c r="N13" s="270" t="s">
        <v>479</v>
      </c>
    </row>
    <row r="14" spans="1:16" ht="13.5" customHeight="1">
      <c r="A14" s="248"/>
      <c r="B14" s="244"/>
      <c r="C14" s="244"/>
      <c r="D14" s="244"/>
      <c r="E14" s="244"/>
      <c r="F14" s="244"/>
      <c r="G14" s="1131" t="s">
        <v>480</v>
      </c>
      <c r="H14" s="1132"/>
      <c r="I14" s="1132"/>
      <c r="J14" s="1133"/>
      <c r="K14" s="267">
        <v>164755</v>
      </c>
      <c r="L14" s="268">
        <v>6512</v>
      </c>
      <c r="M14" s="269">
        <v>3453</v>
      </c>
      <c r="N14" s="270">
        <v>88.6</v>
      </c>
    </row>
    <row r="15" spans="1:16" ht="13.5" customHeight="1">
      <c r="A15" s="248"/>
      <c r="B15" s="244"/>
      <c r="C15" s="244"/>
      <c r="D15" s="244"/>
      <c r="E15" s="244"/>
      <c r="F15" s="244"/>
      <c r="G15" s="1131" t="s">
        <v>481</v>
      </c>
      <c r="H15" s="1132"/>
      <c r="I15" s="1132"/>
      <c r="J15" s="1133"/>
      <c r="K15" s="267">
        <v>57504</v>
      </c>
      <c r="L15" s="268">
        <v>2273</v>
      </c>
      <c r="M15" s="269">
        <v>1923</v>
      </c>
      <c r="N15" s="270">
        <v>18.2</v>
      </c>
    </row>
    <row r="16" spans="1:16">
      <c r="A16" s="248"/>
      <c r="B16" s="244"/>
      <c r="C16" s="244"/>
      <c r="D16" s="244"/>
      <c r="E16" s="244"/>
      <c r="F16" s="244"/>
      <c r="G16" s="1134" t="s">
        <v>482</v>
      </c>
      <c r="H16" s="1135"/>
      <c r="I16" s="1135"/>
      <c r="J16" s="1136"/>
      <c r="K16" s="268">
        <v>-146614</v>
      </c>
      <c r="L16" s="268">
        <v>-5795</v>
      </c>
      <c r="M16" s="269">
        <v>-10272</v>
      </c>
      <c r="N16" s="270">
        <v>-43.6</v>
      </c>
    </row>
    <row r="17" spans="1:16">
      <c r="A17" s="248"/>
      <c r="B17" s="244"/>
      <c r="C17" s="244"/>
      <c r="D17" s="244"/>
      <c r="E17" s="244"/>
      <c r="F17" s="244"/>
      <c r="G17" s="1134" t="s">
        <v>170</v>
      </c>
      <c r="H17" s="1135"/>
      <c r="I17" s="1135"/>
      <c r="J17" s="1136"/>
      <c r="K17" s="268">
        <v>2825922</v>
      </c>
      <c r="L17" s="268">
        <v>111697</v>
      </c>
      <c r="M17" s="269">
        <v>95028</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11.19</v>
      </c>
      <c r="L21" s="281">
        <v>9.36</v>
      </c>
      <c r="M21" s="282">
        <v>1.83</v>
      </c>
      <c r="N21" s="249"/>
      <c r="O21" s="283"/>
      <c r="P21" s="279"/>
    </row>
    <row r="22" spans="1:16" s="284" customFormat="1">
      <c r="A22" s="279"/>
      <c r="B22" s="249"/>
      <c r="C22" s="249"/>
      <c r="D22" s="249"/>
      <c r="E22" s="249"/>
      <c r="F22" s="249"/>
      <c r="G22" s="1128" t="s">
        <v>488</v>
      </c>
      <c r="H22" s="1129"/>
      <c r="I22" s="1129"/>
      <c r="J22" s="1130"/>
      <c r="K22" s="285">
        <v>97.6</v>
      </c>
      <c r="L22" s="286">
        <v>96.8</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1300332</v>
      </c>
      <c r="L32" s="294">
        <v>51397</v>
      </c>
      <c r="M32" s="295">
        <v>65071</v>
      </c>
      <c r="N32" s="296">
        <v>-21</v>
      </c>
    </row>
    <row r="33" spans="1:16" ht="13.5" customHeight="1">
      <c r="A33" s="248"/>
      <c r="B33" s="244"/>
      <c r="C33" s="244"/>
      <c r="D33" s="244"/>
      <c r="E33" s="244"/>
      <c r="F33" s="244"/>
      <c r="G33" s="1119" t="s">
        <v>493</v>
      </c>
      <c r="H33" s="1120"/>
      <c r="I33" s="1120"/>
      <c r="J33" s="1121"/>
      <c r="K33" s="294" t="s">
        <v>479</v>
      </c>
      <c r="L33" s="294" t="s">
        <v>479</v>
      </c>
      <c r="M33" s="295" t="s">
        <v>479</v>
      </c>
      <c r="N33" s="296" t="s">
        <v>479</v>
      </c>
    </row>
    <row r="34" spans="1:16" ht="27" customHeight="1">
      <c r="A34" s="248"/>
      <c r="B34" s="244"/>
      <c r="C34" s="244"/>
      <c r="D34" s="244"/>
      <c r="E34" s="244"/>
      <c r="F34" s="244"/>
      <c r="G34" s="1119" t="s">
        <v>494</v>
      </c>
      <c r="H34" s="1120"/>
      <c r="I34" s="1120"/>
      <c r="J34" s="1121"/>
      <c r="K34" s="294" t="s">
        <v>479</v>
      </c>
      <c r="L34" s="294" t="s">
        <v>479</v>
      </c>
      <c r="M34" s="295">
        <v>23</v>
      </c>
      <c r="N34" s="296" t="s">
        <v>479</v>
      </c>
    </row>
    <row r="35" spans="1:16" ht="27" customHeight="1">
      <c r="A35" s="248"/>
      <c r="B35" s="244"/>
      <c r="C35" s="244"/>
      <c r="D35" s="244"/>
      <c r="E35" s="244"/>
      <c r="F35" s="244"/>
      <c r="G35" s="1119" t="s">
        <v>495</v>
      </c>
      <c r="H35" s="1120"/>
      <c r="I35" s="1120"/>
      <c r="J35" s="1121"/>
      <c r="K35" s="294">
        <v>114760</v>
      </c>
      <c r="L35" s="294">
        <v>4536</v>
      </c>
      <c r="M35" s="295">
        <v>17560</v>
      </c>
      <c r="N35" s="296">
        <v>-74.2</v>
      </c>
    </row>
    <row r="36" spans="1:16" ht="27" customHeight="1">
      <c r="A36" s="248"/>
      <c r="B36" s="244"/>
      <c r="C36" s="244"/>
      <c r="D36" s="244"/>
      <c r="E36" s="244"/>
      <c r="F36" s="244"/>
      <c r="G36" s="1119" t="s">
        <v>496</v>
      </c>
      <c r="H36" s="1120"/>
      <c r="I36" s="1120"/>
      <c r="J36" s="1121"/>
      <c r="K36" s="294">
        <v>164964</v>
      </c>
      <c r="L36" s="294">
        <v>6520</v>
      </c>
      <c r="M36" s="295">
        <v>3274</v>
      </c>
      <c r="N36" s="296">
        <v>99.1</v>
      </c>
    </row>
    <row r="37" spans="1:16" ht="13.5" customHeight="1">
      <c r="A37" s="248"/>
      <c r="B37" s="244"/>
      <c r="C37" s="244"/>
      <c r="D37" s="244"/>
      <c r="E37" s="244"/>
      <c r="F37" s="244"/>
      <c r="G37" s="1119" t="s">
        <v>497</v>
      </c>
      <c r="H37" s="1120"/>
      <c r="I37" s="1120"/>
      <c r="J37" s="1121"/>
      <c r="K37" s="294" t="s">
        <v>479</v>
      </c>
      <c r="L37" s="294" t="s">
        <v>479</v>
      </c>
      <c r="M37" s="295">
        <v>1387</v>
      </c>
      <c r="N37" s="296" t="s">
        <v>479</v>
      </c>
    </row>
    <row r="38" spans="1:16" ht="27" customHeight="1">
      <c r="A38" s="248"/>
      <c r="B38" s="244"/>
      <c r="C38" s="244"/>
      <c r="D38" s="244"/>
      <c r="E38" s="244"/>
      <c r="F38" s="244"/>
      <c r="G38" s="1122" t="s">
        <v>498</v>
      </c>
      <c r="H38" s="1123"/>
      <c r="I38" s="1123"/>
      <c r="J38" s="1124"/>
      <c r="K38" s="297" t="s">
        <v>479</v>
      </c>
      <c r="L38" s="297" t="s">
        <v>479</v>
      </c>
      <c r="M38" s="298">
        <v>7</v>
      </c>
      <c r="N38" s="299" t="s">
        <v>479</v>
      </c>
      <c r="O38" s="293"/>
    </row>
    <row r="39" spans="1:16">
      <c r="A39" s="248"/>
      <c r="B39" s="244"/>
      <c r="C39" s="244"/>
      <c r="D39" s="244"/>
      <c r="E39" s="244"/>
      <c r="F39" s="244"/>
      <c r="G39" s="1122" t="s">
        <v>499</v>
      </c>
      <c r="H39" s="1123"/>
      <c r="I39" s="1123"/>
      <c r="J39" s="1124"/>
      <c r="K39" s="300">
        <v>-141890</v>
      </c>
      <c r="L39" s="300">
        <v>-5608</v>
      </c>
      <c r="M39" s="301">
        <v>-4282</v>
      </c>
      <c r="N39" s="302">
        <v>31</v>
      </c>
      <c r="O39" s="293"/>
    </row>
    <row r="40" spans="1:16" ht="27" customHeight="1">
      <c r="A40" s="248"/>
      <c r="B40" s="244"/>
      <c r="C40" s="244"/>
      <c r="D40" s="244"/>
      <c r="E40" s="244"/>
      <c r="F40" s="244"/>
      <c r="G40" s="1119" t="s">
        <v>500</v>
      </c>
      <c r="H40" s="1120"/>
      <c r="I40" s="1120"/>
      <c r="J40" s="1121"/>
      <c r="K40" s="300">
        <v>-843570</v>
      </c>
      <c r="L40" s="300">
        <v>-33343</v>
      </c>
      <c r="M40" s="301">
        <v>-54179</v>
      </c>
      <c r="N40" s="302">
        <v>-38.5</v>
      </c>
      <c r="O40" s="293"/>
    </row>
    <row r="41" spans="1:16">
      <c r="A41" s="248"/>
      <c r="B41" s="244"/>
      <c r="C41" s="244"/>
      <c r="D41" s="244"/>
      <c r="E41" s="244"/>
      <c r="F41" s="244"/>
      <c r="G41" s="1125" t="s">
        <v>280</v>
      </c>
      <c r="H41" s="1126"/>
      <c r="I41" s="1126"/>
      <c r="J41" s="1127"/>
      <c r="K41" s="294">
        <v>594596</v>
      </c>
      <c r="L41" s="300">
        <v>23502</v>
      </c>
      <c r="M41" s="301">
        <v>28861</v>
      </c>
      <c r="N41" s="302">
        <v>-18.600000000000001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1447368</v>
      </c>
      <c r="J51" s="320">
        <v>55814</v>
      </c>
      <c r="K51" s="321">
        <v>8.5</v>
      </c>
      <c r="L51" s="322">
        <v>76282</v>
      </c>
      <c r="M51" s="323">
        <v>25</v>
      </c>
      <c r="N51" s="324">
        <v>-16.5</v>
      </c>
    </row>
    <row r="52" spans="1:14">
      <c r="A52" s="248"/>
      <c r="B52" s="244"/>
      <c r="C52" s="244"/>
      <c r="D52" s="244"/>
      <c r="E52" s="244"/>
      <c r="F52" s="244"/>
      <c r="G52" s="325"/>
      <c r="H52" s="326" t="s">
        <v>511</v>
      </c>
      <c r="I52" s="327">
        <v>892084</v>
      </c>
      <c r="J52" s="328">
        <v>34401</v>
      </c>
      <c r="K52" s="329">
        <v>1</v>
      </c>
      <c r="L52" s="330">
        <v>41092</v>
      </c>
      <c r="M52" s="331">
        <v>31.8</v>
      </c>
      <c r="N52" s="332">
        <v>-30.8</v>
      </c>
    </row>
    <row r="53" spans="1:14">
      <c r="A53" s="248"/>
      <c r="B53" s="244"/>
      <c r="C53" s="244"/>
      <c r="D53" s="244"/>
      <c r="E53" s="244"/>
      <c r="F53" s="244"/>
      <c r="G53" s="310" t="s">
        <v>512</v>
      </c>
      <c r="H53" s="311"/>
      <c r="I53" s="319">
        <v>1035402</v>
      </c>
      <c r="J53" s="320">
        <v>40175</v>
      </c>
      <c r="K53" s="321">
        <v>-28</v>
      </c>
      <c r="L53" s="322">
        <v>78670</v>
      </c>
      <c r="M53" s="323">
        <v>3.1</v>
      </c>
      <c r="N53" s="324">
        <v>-31.1</v>
      </c>
    </row>
    <row r="54" spans="1:14">
      <c r="A54" s="248"/>
      <c r="B54" s="244"/>
      <c r="C54" s="244"/>
      <c r="D54" s="244"/>
      <c r="E54" s="244"/>
      <c r="F54" s="244"/>
      <c r="G54" s="325"/>
      <c r="H54" s="326" t="s">
        <v>511</v>
      </c>
      <c r="I54" s="327">
        <v>649074</v>
      </c>
      <c r="J54" s="328">
        <v>25185</v>
      </c>
      <c r="K54" s="329">
        <v>-26.8</v>
      </c>
      <c r="L54" s="330">
        <v>38094</v>
      </c>
      <c r="M54" s="331">
        <v>-7.3</v>
      </c>
      <c r="N54" s="332">
        <v>-19.5</v>
      </c>
    </row>
    <row r="55" spans="1:14">
      <c r="A55" s="248"/>
      <c r="B55" s="244"/>
      <c r="C55" s="244"/>
      <c r="D55" s="244"/>
      <c r="E55" s="244"/>
      <c r="F55" s="244"/>
      <c r="G55" s="310" t="s">
        <v>513</v>
      </c>
      <c r="H55" s="311"/>
      <c r="I55" s="319">
        <v>1205484</v>
      </c>
      <c r="J55" s="320">
        <v>47180</v>
      </c>
      <c r="K55" s="321">
        <v>17.399999999999999</v>
      </c>
      <c r="L55" s="322">
        <v>67201</v>
      </c>
      <c r="M55" s="323">
        <v>-14.6</v>
      </c>
      <c r="N55" s="324">
        <v>32</v>
      </c>
    </row>
    <row r="56" spans="1:14">
      <c r="A56" s="248"/>
      <c r="B56" s="244"/>
      <c r="C56" s="244"/>
      <c r="D56" s="244"/>
      <c r="E56" s="244"/>
      <c r="F56" s="244"/>
      <c r="G56" s="325"/>
      <c r="H56" s="326" t="s">
        <v>511</v>
      </c>
      <c r="I56" s="327">
        <v>1069689</v>
      </c>
      <c r="J56" s="328">
        <v>41865</v>
      </c>
      <c r="K56" s="329">
        <v>66.2</v>
      </c>
      <c r="L56" s="330">
        <v>35210</v>
      </c>
      <c r="M56" s="331">
        <v>-7.6</v>
      </c>
      <c r="N56" s="332">
        <v>73.8</v>
      </c>
    </row>
    <row r="57" spans="1:14">
      <c r="A57" s="248"/>
      <c r="B57" s="244"/>
      <c r="C57" s="244"/>
      <c r="D57" s="244"/>
      <c r="E57" s="244"/>
      <c r="F57" s="244"/>
      <c r="G57" s="310" t="s">
        <v>514</v>
      </c>
      <c r="H57" s="311"/>
      <c r="I57" s="319">
        <v>804978</v>
      </c>
      <c r="J57" s="320">
        <v>31600</v>
      </c>
      <c r="K57" s="321">
        <v>-33</v>
      </c>
      <c r="L57" s="322">
        <v>75709</v>
      </c>
      <c r="M57" s="323">
        <v>12.7</v>
      </c>
      <c r="N57" s="324">
        <v>-45.7</v>
      </c>
    </row>
    <row r="58" spans="1:14">
      <c r="A58" s="248"/>
      <c r="B58" s="244"/>
      <c r="C58" s="244"/>
      <c r="D58" s="244"/>
      <c r="E58" s="244"/>
      <c r="F58" s="244"/>
      <c r="G58" s="325"/>
      <c r="H58" s="326" t="s">
        <v>511</v>
      </c>
      <c r="I58" s="327">
        <v>673189</v>
      </c>
      <c r="J58" s="328">
        <v>26427</v>
      </c>
      <c r="K58" s="329">
        <v>-36.9</v>
      </c>
      <c r="L58" s="330">
        <v>35212</v>
      </c>
      <c r="M58" s="331">
        <v>0</v>
      </c>
      <c r="N58" s="332">
        <v>-36.9</v>
      </c>
    </row>
    <row r="59" spans="1:14">
      <c r="A59" s="248"/>
      <c r="B59" s="244"/>
      <c r="C59" s="244"/>
      <c r="D59" s="244"/>
      <c r="E59" s="244"/>
      <c r="F59" s="244"/>
      <c r="G59" s="310" t="s">
        <v>515</v>
      </c>
      <c r="H59" s="311"/>
      <c r="I59" s="319">
        <v>1211723</v>
      </c>
      <c r="J59" s="320">
        <v>47894</v>
      </c>
      <c r="K59" s="321">
        <v>51.6</v>
      </c>
      <c r="L59" s="322">
        <v>90961</v>
      </c>
      <c r="M59" s="323">
        <v>20.100000000000001</v>
      </c>
      <c r="N59" s="324">
        <v>31.5</v>
      </c>
    </row>
    <row r="60" spans="1:14">
      <c r="A60" s="248"/>
      <c r="B60" s="244"/>
      <c r="C60" s="244"/>
      <c r="D60" s="244"/>
      <c r="E60" s="244"/>
      <c r="F60" s="244"/>
      <c r="G60" s="325"/>
      <c r="H60" s="326" t="s">
        <v>511</v>
      </c>
      <c r="I60" s="333">
        <v>731226</v>
      </c>
      <c r="J60" s="328">
        <v>28902</v>
      </c>
      <c r="K60" s="329">
        <v>9.4</v>
      </c>
      <c r="L60" s="330">
        <v>37720</v>
      </c>
      <c r="M60" s="331">
        <v>7.1</v>
      </c>
      <c r="N60" s="332">
        <v>2.2999999999999998</v>
      </c>
    </row>
    <row r="61" spans="1:14">
      <c r="A61" s="248"/>
      <c r="B61" s="244"/>
      <c r="C61" s="244"/>
      <c r="D61" s="244"/>
      <c r="E61" s="244"/>
      <c r="F61" s="244"/>
      <c r="G61" s="310" t="s">
        <v>516</v>
      </c>
      <c r="H61" s="334"/>
      <c r="I61" s="335">
        <v>1140991</v>
      </c>
      <c r="J61" s="336">
        <v>44533</v>
      </c>
      <c r="K61" s="337">
        <v>3.3</v>
      </c>
      <c r="L61" s="338">
        <v>77765</v>
      </c>
      <c r="M61" s="339">
        <v>9.3000000000000007</v>
      </c>
      <c r="N61" s="324">
        <v>-6</v>
      </c>
    </row>
    <row r="62" spans="1:14">
      <c r="A62" s="248"/>
      <c r="B62" s="244"/>
      <c r="C62" s="244"/>
      <c r="D62" s="244"/>
      <c r="E62" s="244"/>
      <c r="F62" s="244"/>
      <c r="G62" s="325"/>
      <c r="H62" s="326" t="s">
        <v>511</v>
      </c>
      <c r="I62" s="327">
        <v>803052</v>
      </c>
      <c r="J62" s="328">
        <v>31356</v>
      </c>
      <c r="K62" s="329">
        <v>2.6</v>
      </c>
      <c r="L62" s="330">
        <v>37466</v>
      </c>
      <c r="M62" s="331">
        <v>4.8</v>
      </c>
      <c r="N62" s="332">
        <v>-2.2000000000000002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36.22</v>
      </c>
      <c r="G47" s="12">
        <v>38.6</v>
      </c>
      <c r="H47" s="12">
        <v>40.76</v>
      </c>
      <c r="I47" s="12">
        <v>44.58</v>
      </c>
      <c r="J47" s="13">
        <v>45.04</v>
      </c>
    </row>
    <row r="48" spans="2:10" ht="57.75" customHeight="1">
      <c r="B48" s="14"/>
      <c r="C48" s="1139" t="s">
        <v>4</v>
      </c>
      <c r="D48" s="1139"/>
      <c r="E48" s="1140"/>
      <c r="F48" s="15">
        <v>0.55000000000000004</v>
      </c>
      <c r="G48" s="16">
        <v>4.91</v>
      </c>
      <c r="H48" s="16">
        <v>5.84</v>
      </c>
      <c r="I48" s="16">
        <v>1.2</v>
      </c>
      <c r="J48" s="17">
        <v>4.38</v>
      </c>
    </row>
    <row r="49" spans="2:10" ht="57.75" customHeight="1" thickBot="1">
      <c r="B49" s="18"/>
      <c r="C49" s="1141" t="s">
        <v>5</v>
      </c>
      <c r="D49" s="1141"/>
      <c r="E49" s="1142"/>
      <c r="F49" s="19">
        <v>0.53</v>
      </c>
      <c r="G49" s="20">
        <v>8.0500000000000007</v>
      </c>
      <c r="H49" s="20">
        <v>2.71</v>
      </c>
      <c r="I49" s="20" t="s">
        <v>523</v>
      </c>
      <c r="J49" s="21">
        <v>3.51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8.07</v>
      </c>
      <c r="G34" s="33">
        <v>7.71</v>
      </c>
      <c r="H34" s="33">
        <v>8.32</v>
      </c>
      <c r="I34" s="33">
        <v>8.31</v>
      </c>
      <c r="J34" s="34">
        <v>9.4600000000000009</v>
      </c>
      <c r="K34" s="22"/>
      <c r="L34" s="22"/>
      <c r="M34" s="22"/>
      <c r="N34" s="22"/>
      <c r="O34" s="22"/>
      <c r="P34" s="22"/>
    </row>
    <row r="35" spans="1:16" ht="39" customHeight="1">
      <c r="A35" s="22"/>
      <c r="B35" s="35"/>
      <c r="C35" s="1143" t="s">
        <v>525</v>
      </c>
      <c r="D35" s="1144"/>
      <c r="E35" s="1145"/>
      <c r="F35" s="36">
        <v>0.55000000000000004</v>
      </c>
      <c r="G35" s="37">
        <v>4.91</v>
      </c>
      <c r="H35" s="37">
        <v>5.84</v>
      </c>
      <c r="I35" s="37">
        <v>1.2</v>
      </c>
      <c r="J35" s="38">
        <v>4.18</v>
      </c>
      <c r="K35" s="22"/>
      <c r="L35" s="22"/>
      <c r="M35" s="22"/>
      <c r="N35" s="22"/>
      <c r="O35" s="22"/>
      <c r="P35" s="22"/>
    </row>
    <row r="36" spans="1:16" ht="39" customHeight="1">
      <c r="A36" s="22"/>
      <c r="B36" s="35"/>
      <c r="C36" s="1143" t="s">
        <v>526</v>
      </c>
      <c r="D36" s="1144"/>
      <c r="E36" s="1145"/>
      <c r="F36" s="36">
        <v>0.31</v>
      </c>
      <c r="G36" s="37">
        <v>0.48</v>
      </c>
      <c r="H36" s="37">
        <v>0.09</v>
      </c>
      <c r="I36" s="37">
        <v>0.23</v>
      </c>
      <c r="J36" s="38">
        <v>0.75</v>
      </c>
      <c r="K36" s="22"/>
      <c r="L36" s="22"/>
      <c r="M36" s="22"/>
      <c r="N36" s="22"/>
      <c r="O36" s="22"/>
      <c r="P36" s="22"/>
    </row>
    <row r="37" spans="1:16" ht="39" customHeight="1">
      <c r="A37" s="22"/>
      <c r="B37" s="35"/>
      <c r="C37" s="1143" t="s">
        <v>527</v>
      </c>
      <c r="D37" s="1144"/>
      <c r="E37" s="1145"/>
      <c r="F37" s="36">
        <v>0</v>
      </c>
      <c r="G37" s="37">
        <v>0.02</v>
      </c>
      <c r="H37" s="37">
        <v>0.32</v>
      </c>
      <c r="I37" s="37">
        <v>0.4</v>
      </c>
      <c r="J37" s="38">
        <v>0.33</v>
      </c>
      <c r="K37" s="22"/>
      <c r="L37" s="22"/>
      <c r="M37" s="22"/>
      <c r="N37" s="22"/>
      <c r="O37" s="22"/>
      <c r="P37" s="22"/>
    </row>
    <row r="38" spans="1:16" ht="39" customHeight="1">
      <c r="A38" s="22"/>
      <c r="B38" s="35"/>
      <c r="C38" s="1143" t="s">
        <v>528</v>
      </c>
      <c r="D38" s="1144"/>
      <c r="E38" s="1145"/>
      <c r="F38" s="36">
        <v>0.57999999999999996</v>
      </c>
      <c r="G38" s="37">
        <v>3.48</v>
      </c>
      <c r="H38" s="37">
        <v>0.7</v>
      </c>
      <c r="I38" s="37">
        <v>0.28999999999999998</v>
      </c>
      <c r="J38" s="38">
        <v>0.28000000000000003</v>
      </c>
      <c r="K38" s="22"/>
      <c r="L38" s="22"/>
      <c r="M38" s="22"/>
      <c r="N38" s="22"/>
      <c r="O38" s="22"/>
      <c r="P38" s="22"/>
    </row>
    <row r="39" spans="1:16" ht="39" customHeight="1">
      <c r="A39" s="22"/>
      <c r="B39" s="35"/>
      <c r="C39" s="1143" t="s">
        <v>529</v>
      </c>
      <c r="D39" s="1144"/>
      <c r="E39" s="1145"/>
      <c r="F39" s="36">
        <v>0</v>
      </c>
      <c r="G39" s="37">
        <v>0</v>
      </c>
      <c r="H39" s="37">
        <v>0</v>
      </c>
      <c r="I39" s="37">
        <v>0</v>
      </c>
      <c r="J39" s="38">
        <v>0.2</v>
      </c>
      <c r="K39" s="22"/>
      <c r="L39" s="22"/>
      <c r="M39" s="22"/>
      <c r="N39" s="22"/>
      <c r="O39" s="22"/>
      <c r="P39" s="22"/>
    </row>
    <row r="40" spans="1:16" ht="39" customHeight="1">
      <c r="A40" s="22"/>
      <c r="B40" s="35"/>
      <c r="C40" s="1143" t="s">
        <v>530</v>
      </c>
      <c r="D40" s="1144"/>
      <c r="E40" s="1145"/>
      <c r="F40" s="36">
        <v>0.08</v>
      </c>
      <c r="G40" s="37">
        <v>7.0000000000000007E-2</v>
      </c>
      <c r="H40" s="37">
        <v>0.08</v>
      </c>
      <c r="I40" s="37">
        <v>0.1</v>
      </c>
      <c r="J40" s="38">
        <v>0.09</v>
      </c>
      <c r="K40" s="22"/>
      <c r="L40" s="22"/>
      <c r="M40" s="22"/>
      <c r="N40" s="22"/>
      <c r="O40" s="22"/>
      <c r="P40" s="22"/>
    </row>
    <row r="41" spans="1:16" ht="39" customHeight="1">
      <c r="A41" s="22"/>
      <c r="B41" s="35"/>
      <c r="C41" s="1143" t="s">
        <v>531</v>
      </c>
      <c r="D41" s="1144"/>
      <c r="E41" s="1145"/>
      <c r="F41" s="36">
        <v>0</v>
      </c>
      <c r="G41" s="37">
        <v>0</v>
      </c>
      <c r="H41" s="37">
        <v>0</v>
      </c>
      <c r="I41" s="37">
        <v>0</v>
      </c>
      <c r="J41" s="38">
        <v>0</v>
      </c>
      <c r="K41" s="22"/>
      <c r="L41" s="22"/>
      <c r="M41" s="22"/>
      <c r="N41" s="22"/>
      <c r="O41" s="22"/>
      <c r="P41" s="22"/>
    </row>
    <row r="42" spans="1:16" ht="39" customHeight="1">
      <c r="A42" s="22"/>
      <c r="B42" s="39"/>
      <c r="C42" s="1143" t="s">
        <v>532</v>
      </c>
      <c r="D42" s="1144"/>
      <c r="E42" s="1145"/>
      <c r="F42" s="36" t="s">
        <v>533</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55" zoomScaleNormal="55" zoomScaleSheetLayoutView="55" workbookViewId="0">
      <selection activeCell="P56" sqref="P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1512</v>
      </c>
      <c r="L45" s="60">
        <v>1501</v>
      </c>
      <c r="M45" s="60">
        <v>1433</v>
      </c>
      <c r="N45" s="60">
        <v>1351</v>
      </c>
      <c r="O45" s="61">
        <v>1300</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79</v>
      </c>
      <c r="L48" s="64">
        <v>78</v>
      </c>
      <c r="M48" s="64">
        <v>106</v>
      </c>
      <c r="N48" s="64">
        <v>114</v>
      </c>
      <c r="O48" s="65">
        <v>115</v>
      </c>
      <c r="P48" s="48"/>
      <c r="Q48" s="48"/>
      <c r="R48" s="48"/>
      <c r="S48" s="48"/>
      <c r="T48" s="48"/>
      <c r="U48" s="48"/>
    </row>
    <row r="49" spans="1:21" ht="30.75" customHeight="1">
      <c r="A49" s="48"/>
      <c r="B49" s="1161"/>
      <c r="C49" s="1162"/>
      <c r="D49" s="62"/>
      <c r="E49" s="1153" t="s">
        <v>16</v>
      </c>
      <c r="F49" s="1153"/>
      <c r="G49" s="1153"/>
      <c r="H49" s="1153"/>
      <c r="I49" s="1153"/>
      <c r="J49" s="1154"/>
      <c r="K49" s="63">
        <v>336</v>
      </c>
      <c r="L49" s="64">
        <v>367</v>
      </c>
      <c r="M49" s="64">
        <v>326</v>
      </c>
      <c r="N49" s="64">
        <v>232</v>
      </c>
      <c r="O49" s="65">
        <v>165</v>
      </c>
      <c r="P49" s="48"/>
      <c r="Q49" s="48"/>
      <c r="R49" s="48"/>
      <c r="S49" s="48"/>
      <c r="T49" s="48"/>
      <c r="U49" s="48"/>
    </row>
    <row r="50" spans="1:21" ht="30.75" customHeight="1">
      <c r="A50" s="48"/>
      <c r="B50" s="1161"/>
      <c r="C50" s="1162"/>
      <c r="D50" s="62"/>
      <c r="E50" s="1153" t="s">
        <v>17</v>
      </c>
      <c r="F50" s="1153"/>
      <c r="G50" s="1153"/>
      <c r="H50" s="1153"/>
      <c r="I50" s="1153"/>
      <c r="J50" s="1154"/>
      <c r="K50" s="63" t="s">
        <v>479</v>
      </c>
      <c r="L50" s="64" t="s">
        <v>479</v>
      </c>
      <c r="M50" s="64" t="s">
        <v>479</v>
      </c>
      <c r="N50" s="64" t="s">
        <v>479</v>
      </c>
      <c r="O50" s="65" t="s">
        <v>479</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1107</v>
      </c>
      <c r="L52" s="64">
        <v>1140</v>
      </c>
      <c r="M52" s="64">
        <v>1125</v>
      </c>
      <c r="N52" s="64">
        <v>1068</v>
      </c>
      <c r="O52" s="65">
        <v>986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820</v>
      </c>
      <c r="L53" s="69">
        <v>806</v>
      </c>
      <c r="M53" s="69">
        <v>740</v>
      </c>
      <c r="N53" s="69">
        <v>629</v>
      </c>
      <c r="O53" s="70">
        <v>594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6" zoomScale="55" zoomScaleNormal="55" zoomScaleSheetLayoutView="100" workbookViewId="0">
      <selection activeCell="J45" sqref="J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13297</v>
      </c>
      <c r="J41" s="83">
        <v>13079</v>
      </c>
      <c r="K41" s="83">
        <v>13082</v>
      </c>
      <c r="L41" s="83">
        <v>13097</v>
      </c>
      <c r="M41" s="84">
        <v>13886</v>
      </c>
    </row>
    <row r="42" spans="2:13" ht="27.75" customHeight="1">
      <c r="B42" s="1169"/>
      <c r="C42" s="1170"/>
      <c r="D42" s="85"/>
      <c r="E42" s="1173" t="s">
        <v>26</v>
      </c>
      <c r="F42" s="1173"/>
      <c r="G42" s="1173"/>
      <c r="H42" s="1174"/>
      <c r="I42" s="86" t="s">
        <v>479</v>
      </c>
      <c r="J42" s="87" t="s">
        <v>479</v>
      </c>
      <c r="K42" s="87" t="s">
        <v>479</v>
      </c>
      <c r="L42" s="87" t="s">
        <v>479</v>
      </c>
      <c r="M42" s="88" t="s">
        <v>479</v>
      </c>
    </row>
    <row r="43" spans="2:13" ht="27.75" customHeight="1">
      <c r="B43" s="1169"/>
      <c r="C43" s="1170"/>
      <c r="D43" s="85"/>
      <c r="E43" s="1173" t="s">
        <v>27</v>
      </c>
      <c r="F43" s="1173"/>
      <c r="G43" s="1173"/>
      <c r="H43" s="1174"/>
      <c r="I43" s="86">
        <v>2337</v>
      </c>
      <c r="J43" s="87">
        <v>2485</v>
      </c>
      <c r="K43" s="87">
        <v>2506</v>
      </c>
      <c r="L43" s="87">
        <v>2539</v>
      </c>
      <c r="M43" s="88">
        <v>2450</v>
      </c>
    </row>
    <row r="44" spans="2:13" ht="27.75" customHeight="1">
      <c r="B44" s="1169"/>
      <c r="C44" s="1170"/>
      <c r="D44" s="85"/>
      <c r="E44" s="1173" t="s">
        <v>28</v>
      </c>
      <c r="F44" s="1173"/>
      <c r="G44" s="1173"/>
      <c r="H44" s="1174"/>
      <c r="I44" s="86">
        <v>2710</v>
      </c>
      <c r="J44" s="87">
        <v>2382</v>
      </c>
      <c r="K44" s="87">
        <v>2064</v>
      </c>
      <c r="L44" s="87">
        <v>2198</v>
      </c>
      <c r="M44" s="88">
        <v>2183</v>
      </c>
    </row>
    <row r="45" spans="2:13" ht="27.75" customHeight="1">
      <c r="B45" s="1169"/>
      <c r="C45" s="1170"/>
      <c r="D45" s="85"/>
      <c r="E45" s="1173" t="s">
        <v>29</v>
      </c>
      <c r="F45" s="1173"/>
      <c r="G45" s="1173"/>
      <c r="H45" s="1174"/>
      <c r="I45" s="86">
        <v>3040</v>
      </c>
      <c r="J45" s="87">
        <v>2871</v>
      </c>
      <c r="K45" s="87">
        <v>2833</v>
      </c>
      <c r="L45" s="87">
        <v>2693</v>
      </c>
      <c r="M45" s="88">
        <v>2725</v>
      </c>
    </row>
    <row r="46" spans="2:13" ht="27.75" customHeight="1">
      <c r="B46" s="1169"/>
      <c r="C46" s="1170"/>
      <c r="D46" s="85"/>
      <c r="E46" s="1173" t="s">
        <v>30</v>
      </c>
      <c r="F46" s="1173"/>
      <c r="G46" s="1173"/>
      <c r="H46" s="1174"/>
      <c r="I46" s="86">
        <v>1138</v>
      </c>
      <c r="J46" s="87">
        <v>1056</v>
      </c>
      <c r="K46" s="87">
        <v>881</v>
      </c>
      <c r="L46" s="87">
        <v>742</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3714</v>
      </c>
      <c r="J49" s="87">
        <v>3866</v>
      </c>
      <c r="K49" s="87">
        <v>3981</v>
      </c>
      <c r="L49" s="87">
        <v>4278</v>
      </c>
      <c r="M49" s="88">
        <v>4313</v>
      </c>
    </row>
    <row r="50" spans="2:13" ht="27.75" customHeight="1">
      <c r="B50" s="1169"/>
      <c r="C50" s="1170"/>
      <c r="D50" s="85"/>
      <c r="E50" s="1173" t="s">
        <v>35</v>
      </c>
      <c r="F50" s="1173"/>
      <c r="G50" s="1173"/>
      <c r="H50" s="1174"/>
      <c r="I50" s="86">
        <v>1146</v>
      </c>
      <c r="J50" s="87">
        <v>1334</v>
      </c>
      <c r="K50" s="87">
        <v>1427</v>
      </c>
      <c r="L50" s="87">
        <v>2555</v>
      </c>
      <c r="M50" s="88">
        <v>2306</v>
      </c>
    </row>
    <row r="51" spans="2:13" ht="27.75" customHeight="1">
      <c r="B51" s="1171"/>
      <c r="C51" s="1172"/>
      <c r="D51" s="85"/>
      <c r="E51" s="1173" t="s">
        <v>36</v>
      </c>
      <c r="F51" s="1173"/>
      <c r="G51" s="1173"/>
      <c r="H51" s="1174"/>
      <c r="I51" s="86">
        <v>9278</v>
      </c>
      <c r="J51" s="87">
        <v>9267</v>
      </c>
      <c r="K51" s="87">
        <v>9043</v>
      </c>
      <c r="L51" s="87">
        <v>9121</v>
      </c>
      <c r="M51" s="88">
        <v>9239</v>
      </c>
    </row>
    <row r="52" spans="2:13" ht="27.75" customHeight="1" thickBot="1">
      <c r="B52" s="1175" t="s">
        <v>37</v>
      </c>
      <c r="C52" s="1176"/>
      <c r="D52" s="90"/>
      <c r="E52" s="1177" t="s">
        <v>38</v>
      </c>
      <c r="F52" s="1177"/>
      <c r="G52" s="1177"/>
      <c r="H52" s="1178"/>
      <c r="I52" s="91">
        <v>8385</v>
      </c>
      <c r="J52" s="92">
        <v>7405</v>
      </c>
      <c r="K52" s="92">
        <v>6916</v>
      </c>
      <c r="L52" s="92">
        <v>5316</v>
      </c>
      <c r="M52" s="93">
        <v>5386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55814</v>
      </c>
      <c r="E3" s="116"/>
      <c r="F3" s="117">
        <v>76282</v>
      </c>
      <c r="G3" s="118"/>
      <c r="H3" s="119"/>
    </row>
    <row r="4" spans="1:8">
      <c r="A4" s="120"/>
      <c r="B4" s="121"/>
      <c r="C4" s="122"/>
      <c r="D4" s="123">
        <v>34401</v>
      </c>
      <c r="E4" s="124"/>
      <c r="F4" s="125">
        <v>41092</v>
      </c>
      <c r="G4" s="126"/>
      <c r="H4" s="127"/>
    </row>
    <row r="5" spans="1:8">
      <c r="A5" s="108" t="s">
        <v>512</v>
      </c>
      <c r="B5" s="113"/>
      <c r="C5" s="114"/>
      <c r="D5" s="115">
        <v>40175</v>
      </c>
      <c r="E5" s="116"/>
      <c r="F5" s="117">
        <v>78670</v>
      </c>
      <c r="G5" s="118"/>
      <c r="H5" s="119"/>
    </row>
    <row r="6" spans="1:8">
      <c r="A6" s="120"/>
      <c r="B6" s="121"/>
      <c r="C6" s="122"/>
      <c r="D6" s="123">
        <v>25185</v>
      </c>
      <c r="E6" s="124"/>
      <c r="F6" s="125">
        <v>38094</v>
      </c>
      <c r="G6" s="126"/>
      <c r="H6" s="127"/>
    </row>
    <row r="7" spans="1:8">
      <c r="A7" s="108" t="s">
        <v>513</v>
      </c>
      <c r="B7" s="113"/>
      <c r="C7" s="114"/>
      <c r="D7" s="115">
        <v>47180</v>
      </c>
      <c r="E7" s="116"/>
      <c r="F7" s="117">
        <v>67201</v>
      </c>
      <c r="G7" s="118"/>
      <c r="H7" s="119"/>
    </row>
    <row r="8" spans="1:8">
      <c r="A8" s="120"/>
      <c r="B8" s="121"/>
      <c r="C8" s="122"/>
      <c r="D8" s="123">
        <v>41865</v>
      </c>
      <c r="E8" s="124"/>
      <c r="F8" s="125">
        <v>35210</v>
      </c>
      <c r="G8" s="126"/>
      <c r="H8" s="127"/>
    </row>
    <row r="9" spans="1:8">
      <c r="A9" s="108" t="s">
        <v>514</v>
      </c>
      <c r="B9" s="113"/>
      <c r="C9" s="114"/>
      <c r="D9" s="115">
        <v>31600</v>
      </c>
      <c r="E9" s="116"/>
      <c r="F9" s="117">
        <v>75709</v>
      </c>
      <c r="G9" s="118"/>
      <c r="H9" s="119"/>
    </row>
    <row r="10" spans="1:8">
      <c r="A10" s="120"/>
      <c r="B10" s="121"/>
      <c r="C10" s="122"/>
      <c r="D10" s="123">
        <v>26427</v>
      </c>
      <c r="E10" s="124"/>
      <c r="F10" s="125">
        <v>35212</v>
      </c>
      <c r="G10" s="126"/>
      <c r="H10" s="127"/>
    </row>
    <row r="11" spans="1:8">
      <c r="A11" s="108" t="s">
        <v>515</v>
      </c>
      <c r="B11" s="113"/>
      <c r="C11" s="114"/>
      <c r="D11" s="115">
        <v>47894</v>
      </c>
      <c r="E11" s="116"/>
      <c r="F11" s="117">
        <v>90961</v>
      </c>
      <c r="G11" s="118"/>
      <c r="H11" s="119"/>
    </row>
    <row r="12" spans="1:8">
      <c r="A12" s="120"/>
      <c r="B12" s="121"/>
      <c r="C12" s="128"/>
      <c r="D12" s="123">
        <v>28902</v>
      </c>
      <c r="E12" s="124"/>
      <c r="F12" s="125">
        <v>37720</v>
      </c>
      <c r="G12" s="126"/>
      <c r="H12" s="127"/>
    </row>
    <row r="13" spans="1:8">
      <c r="A13" s="108"/>
      <c r="B13" s="113"/>
      <c r="C13" s="129"/>
      <c r="D13" s="130">
        <v>44533</v>
      </c>
      <c r="E13" s="131"/>
      <c r="F13" s="132">
        <v>77765</v>
      </c>
      <c r="G13" s="133"/>
      <c r="H13" s="119"/>
    </row>
    <row r="14" spans="1:8">
      <c r="A14" s="120"/>
      <c r="B14" s="121"/>
      <c r="C14" s="122"/>
      <c r="D14" s="123">
        <v>31356</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0.55000000000000004</v>
      </c>
      <c r="C19" s="134">
        <f>ROUND(VALUE(SUBSTITUTE(実質収支比率等に係る経年分析!G$48,"▲","-")),2)</f>
        <v>4.91</v>
      </c>
      <c r="D19" s="134">
        <f>ROUND(VALUE(SUBSTITUTE(実質収支比率等に係る経年分析!H$48,"▲","-")),2)</f>
        <v>5.84</v>
      </c>
      <c r="E19" s="134">
        <f>ROUND(VALUE(SUBSTITUTE(実質収支比率等に係る経年分析!I$48,"▲","-")),2)</f>
        <v>1.2</v>
      </c>
      <c r="F19" s="134">
        <f>ROUND(VALUE(SUBSTITUTE(実質収支比率等に係る経年分析!J$48,"▲","-")),2)</f>
        <v>4.38</v>
      </c>
    </row>
    <row r="20" spans="1:11">
      <c r="A20" s="134" t="s">
        <v>43</v>
      </c>
      <c r="B20" s="134">
        <f>ROUND(VALUE(SUBSTITUTE(実質収支比率等に係る経年分析!F$47,"▲","-")),2)</f>
        <v>36.22</v>
      </c>
      <c r="C20" s="134">
        <f>ROUND(VALUE(SUBSTITUTE(実質収支比率等に係る経年分析!G$47,"▲","-")),2)</f>
        <v>38.6</v>
      </c>
      <c r="D20" s="134">
        <f>ROUND(VALUE(SUBSTITUTE(実質収支比率等に係る経年分析!H$47,"▲","-")),2)</f>
        <v>40.76</v>
      </c>
      <c r="E20" s="134">
        <f>ROUND(VALUE(SUBSTITUTE(実質収支比率等に係る経年分析!I$47,"▲","-")),2)</f>
        <v>44.58</v>
      </c>
      <c r="F20" s="134">
        <f>ROUND(VALUE(SUBSTITUTE(実質収支比率等に係る経年分析!J$47,"▲","-")),2)</f>
        <v>45.04</v>
      </c>
    </row>
    <row r="21" spans="1:11">
      <c r="A21" s="134" t="s">
        <v>44</v>
      </c>
      <c r="B21" s="134">
        <f>IF(ISNUMBER(VALUE(SUBSTITUTE(実質収支比率等に係る経年分析!F$49,"▲","-"))),ROUND(VALUE(SUBSTITUTE(実質収支比率等に係る経年分析!F$49,"▲","-")),2),NA())</f>
        <v>0.53</v>
      </c>
      <c r="C21" s="134">
        <f>IF(ISNUMBER(VALUE(SUBSTITUTE(実質収支比率等に係る経年分析!G$49,"▲","-"))),ROUND(VALUE(SUBSTITUTE(実質収支比率等に係る経年分析!G$49,"▲","-")),2),NA())</f>
        <v>8.0500000000000007</v>
      </c>
      <c r="D21" s="134">
        <f>IF(ISNUMBER(VALUE(SUBSTITUTE(実質収支比率等に係る経年分析!H$49,"▲","-"))),ROUND(VALUE(SUBSTITUTE(実質収支比率等に係る経年分析!H$49,"▲","-")),2),NA())</f>
        <v>2.71</v>
      </c>
      <c r="E21" s="134">
        <f>IF(ISNUMBER(VALUE(SUBSTITUTE(実質収支比率等に係る経年分析!I$49,"▲","-"))),ROUND(VALUE(SUBSTITUTE(実質収支比率等に係る経年分析!I$49,"▲","-")),2),NA())</f>
        <v>-1.52</v>
      </c>
      <c r="F21" s="134">
        <f>IF(ISNUMBER(VALUE(SUBSTITUTE(実質収支比率等に係る経年分析!J$49,"▲","-"))),ROUND(VALUE(SUBSTITUTE(実質収支比率等に係る経年分析!J$49,"▲","-")),2),NA())</f>
        <v>3.51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同和対策住宅新築資金等貸付事業特別会計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3.48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9.4600000000000009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1107</v>
      </c>
      <c r="E42" s="136"/>
      <c r="F42" s="136"/>
      <c r="G42" s="136">
        <f>'実質公債費比率（分子）の構造'!L$52</f>
        <v>1140</v>
      </c>
      <c r="H42" s="136"/>
      <c r="I42" s="136"/>
      <c r="J42" s="136">
        <f>'実質公債費比率（分子）の構造'!M$52</f>
        <v>1125</v>
      </c>
      <c r="K42" s="136"/>
      <c r="L42" s="136"/>
      <c r="M42" s="136">
        <f>'実質公債費比率（分子）の構造'!N$52</f>
        <v>1068</v>
      </c>
      <c r="N42" s="136"/>
      <c r="O42" s="136"/>
      <c r="P42" s="136">
        <f>'実質公債費比率（分子）の構造'!O$52</f>
        <v>986</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336</v>
      </c>
      <c r="C45" s="136"/>
      <c r="D45" s="136"/>
      <c r="E45" s="136">
        <f>'実質公債費比率（分子）の構造'!L$49</f>
        <v>367</v>
      </c>
      <c r="F45" s="136"/>
      <c r="G45" s="136"/>
      <c r="H45" s="136">
        <f>'実質公債費比率（分子）の構造'!M$49</f>
        <v>326</v>
      </c>
      <c r="I45" s="136"/>
      <c r="J45" s="136"/>
      <c r="K45" s="136">
        <f>'実質公債費比率（分子）の構造'!N$49</f>
        <v>232</v>
      </c>
      <c r="L45" s="136"/>
      <c r="M45" s="136"/>
      <c r="N45" s="136">
        <f>'実質公債費比率（分子）の構造'!O$49</f>
        <v>165</v>
      </c>
      <c r="O45" s="136"/>
      <c r="P45" s="136"/>
    </row>
    <row r="46" spans="1:16">
      <c r="A46" s="136" t="s">
        <v>55</v>
      </c>
      <c r="B46" s="136">
        <f>'実質公債費比率（分子）の構造'!K$48</f>
        <v>79</v>
      </c>
      <c r="C46" s="136"/>
      <c r="D46" s="136"/>
      <c r="E46" s="136">
        <f>'実質公債費比率（分子）の構造'!L$48</f>
        <v>78</v>
      </c>
      <c r="F46" s="136"/>
      <c r="G46" s="136"/>
      <c r="H46" s="136">
        <f>'実質公債費比率（分子）の構造'!M$48</f>
        <v>106</v>
      </c>
      <c r="I46" s="136"/>
      <c r="J46" s="136"/>
      <c r="K46" s="136">
        <f>'実質公債費比率（分子）の構造'!N$48</f>
        <v>114</v>
      </c>
      <c r="L46" s="136"/>
      <c r="M46" s="136"/>
      <c r="N46" s="136">
        <f>'実質公債費比率（分子）の構造'!O$48</f>
        <v>115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1512</v>
      </c>
      <c r="C49" s="136"/>
      <c r="D49" s="136"/>
      <c r="E49" s="136">
        <f>'実質公債費比率（分子）の構造'!L$45</f>
        <v>1501</v>
      </c>
      <c r="F49" s="136"/>
      <c r="G49" s="136"/>
      <c r="H49" s="136">
        <f>'実質公債費比率（分子）の構造'!M$45</f>
        <v>1433</v>
      </c>
      <c r="I49" s="136"/>
      <c r="J49" s="136"/>
      <c r="K49" s="136">
        <f>'実質公債費比率（分子）の構造'!N$45</f>
        <v>1351</v>
      </c>
      <c r="L49" s="136"/>
      <c r="M49" s="136"/>
      <c r="N49" s="136">
        <f>'実質公債費比率（分子）の構造'!O$45</f>
        <v>1300</v>
      </c>
      <c r="O49" s="136"/>
      <c r="P49" s="136"/>
    </row>
    <row r="50" spans="1:16">
      <c r="A50" s="136" t="s">
        <v>59</v>
      </c>
      <c r="B50" s="136" t="e">
        <f>NA()</f>
        <v>#N/A</v>
      </c>
      <c r="C50" s="136">
        <f>IF(ISNUMBER('実質公債費比率（分子）の構造'!K$53),'実質公債費比率（分子）の構造'!K$53,NA())</f>
        <v>820</v>
      </c>
      <c r="D50" s="136" t="e">
        <f>NA()</f>
        <v>#N/A</v>
      </c>
      <c r="E50" s="136" t="e">
        <f>NA()</f>
        <v>#N/A</v>
      </c>
      <c r="F50" s="136">
        <f>IF(ISNUMBER('実質公債費比率（分子）の構造'!L$53),'実質公債費比率（分子）の構造'!L$53,NA())</f>
        <v>806</v>
      </c>
      <c r="G50" s="136" t="e">
        <f>NA()</f>
        <v>#N/A</v>
      </c>
      <c r="H50" s="136" t="e">
        <f>NA()</f>
        <v>#N/A</v>
      </c>
      <c r="I50" s="136">
        <f>IF(ISNUMBER('実質公債費比率（分子）の構造'!M$53),'実質公債費比率（分子）の構造'!M$53,NA())</f>
        <v>740</v>
      </c>
      <c r="J50" s="136" t="e">
        <f>NA()</f>
        <v>#N/A</v>
      </c>
      <c r="K50" s="136" t="e">
        <f>NA()</f>
        <v>#N/A</v>
      </c>
      <c r="L50" s="136">
        <f>IF(ISNUMBER('実質公債費比率（分子）の構造'!N$53),'実質公債費比率（分子）の構造'!N$53,NA())</f>
        <v>629</v>
      </c>
      <c r="M50" s="136" t="e">
        <f>NA()</f>
        <v>#N/A</v>
      </c>
      <c r="N50" s="136" t="e">
        <f>NA()</f>
        <v>#N/A</v>
      </c>
      <c r="O50" s="136">
        <f>IF(ISNUMBER('実質公債費比率（分子）の構造'!O$53),'実質公債費比率（分子）の構造'!O$53,NA())</f>
        <v>594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9278</v>
      </c>
      <c r="E56" s="135"/>
      <c r="F56" s="135"/>
      <c r="G56" s="135">
        <f>'将来負担比率（分子）の構造'!J$51</f>
        <v>9267</v>
      </c>
      <c r="H56" s="135"/>
      <c r="I56" s="135"/>
      <c r="J56" s="135">
        <f>'将来負担比率（分子）の構造'!K$51</f>
        <v>9043</v>
      </c>
      <c r="K56" s="135"/>
      <c r="L56" s="135"/>
      <c r="M56" s="135">
        <f>'将来負担比率（分子）の構造'!L$51</f>
        <v>9121</v>
      </c>
      <c r="N56" s="135"/>
      <c r="O56" s="135"/>
      <c r="P56" s="135">
        <f>'将来負担比率（分子）の構造'!M$51</f>
        <v>9239</v>
      </c>
    </row>
    <row r="57" spans="1:16">
      <c r="A57" s="135" t="s">
        <v>35</v>
      </c>
      <c r="B57" s="135"/>
      <c r="C57" s="135"/>
      <c r="D57" s="135">
        <f>'将来負担比率（分子）の構造'!I$50</f>
        <v>1146</v>
      </c>
      <c r="E57" s="135"/>
      <c r="F57" s="135"/>
      <c r="G57" s="135">
        <f>'将来負担比率（分子）の構造'!J$50</f>
        <v>1334</v>
      </c>
      <c r="H57" s="135"/>
      <c r="I57" s="135"/>
      <c r="J57" s="135">
        <f>'将来負担比率（分子）の構造'!K$50</f>
        <v>1427</v>
      </c>
      <c r="K57" s="135"/>
      <c r="L57" s="135"/>
      <c r="M57" s="135">
        <f>'将来負担比率（分子）の構造'!L$50</f>
        <v>2555</v>
      </c>
      <c r="N57" s="135"/>
      <c r="O57" s="135"/>
      <c r="P57" s="135">
        <f>'将来負担比率（分子）の構造'!M$50</f>
        <v>2306</v>
      </c>
    </row>
    <row r="58" spans="1:16">
      <c r="A58" s="135" t="s">
        <v>34</v>
      </c>
      <c r="B58" s="135"/>
      <c r="C58" s="135"/>
      <c r="D58" s="135">
        <f>'将来負担比率（分子）の構造'!I$49</f>
        <v>3714</v>
      </c>
      <c r="E58" s="135"/>
      <c r="F58" s="135"/>
      <c r="G58" s="135">
        <f>'将来負担比率（分子）の構造'!J$49</f>
        <v>3866</v>
      </c>
      <c r="H58" s="135"/>
      <c r="I58" s="135"/>
      <c r="J58" s="135">
        <f>'将来負担比率（分子）の構造'!K$49</f>
        <v>3981</v>
      </c>
      <c r="K58" s="135"/>
      <c r="L58" s="135"/>
      <c r="M58" s="135">
        <f>'将来負担比率（分子）の構造'!L$49</f>
        <v>4278</v>
      </c>
      <c r="N58" s="135"/>
      <c r="O58" s="135"/>
      <c r="P58" s="135">
        <f>'将来負担比率（分子）の構造'!M$49</f>
        <v>4313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1138</v>
      </c>
      <c r="C61" s="135"/>
      <c r="D61" s="135"/>
      <c r="E61" s="135">
        <f>'将来負担比率（分子）の構造'!J$46</f>
        <v>1056</v>
      </c>
      <c r="F61" s="135"/>
      <c r="G61" s="135"/>
      <c r="H61" s="135">
        <f>'将来負担比率（分子）の構造'!K$46</f>
        <v>881</v>
      </c>
      <c r="I61" s="135"/>
      <c r="J61" s="135"/>
      <c r="K61" s="135">
        <f>'将来負担比率（分子）の構造'!L$46</f>
        <v>742</v>
      </c>
      <c r="L61" s="135"/>
      <c r="M61" s="135"/>
      <c r="N61" s="135" t="str">
        <f>'将来負担比率（分子）の構造'!M$46</f>
        <v>-</v>
      </c>
      <c r="O61" s="135"/>
      <c r="P61" s="135"/>
    </row>
    <row r="62" spans="1:16">
      <c r="A62" s="135" t="s">
        <v>29</v>
      </c>
      <c r="B62" s="135">
        <f>'将来負担比率（分子）の構造'!I$45</f>
        <v>3040</v>
      </c>
      <c r="C62" s="135"/>
      <c r="D62" s="135"/>
      <c r="E62" s="135">
        <f>'将来負担比率（分子）の構造'!J$45</f>
        <v>2871</v>
      </c>
      <c r="F62" s="135"/>
      <c r="G62" s="135"/>
      <c r="H62" s="135">
        <f>'将来負担比率（分子）の構造'!K$45</f>
        <v>2833</v>
      </c>
      <c r="I62" s="135"/>
      <c r="J62" s="135"/>
      <c r="K62" s="135">
        <f>'将来負担比率（分子）の構造'!L$45</f>
        <v>2693</v>
      </c>
      <c r="L62" s="135"/>
      <c r="M62" s="135"/>
      <c r="N62" s="135">
        <f>'将来負担比率（分子）の構造'!M$45</f>
        <v>2725</v>
      </c>
      <c r="O62" s="135"/>
      <c r="P62" s="135"/>
    </row>
    <row r="63" spans="1:16">
      <c r="A63" s="135" t="s">
        <v>28</v>
      </c>
      <c r="B63" s="135">
        <f>'将来負担比率（分子）の構造'!I$44</f>
        <v>2710</v>
      </c>
      <c r="C63" s="135"/>
      <c r="D63" s="135"/>
      <c r="E63" s="135">
        <f>'将来負担比率（分子）の構造'!J$44</f>
        <v>2382</v>
      </c>
      <c r="F63" s="135"/>
      <c r="G63" s="135"/>
      <c r="H63" s="135">
        <f>'将来負担比率（分子）の構造'!K$44</f>
        <v>2064</v>
      </c>
      <c r="I63" s="135"/>
      <c r="J63" s="135"/>
      <c r="K63" s="135">
        <f>'将来負担比率（分子）の構造'!L$44</f>
        <v>2198</v>
      </c>
      <c r="L63" s="135"/>
      <c r="M63" s="135"/>
      <c r="N63" s="135">
        <f>'将来負担比率（分子）の構造'!M$44</f>
        <v>2183</v>
      </c>
      <c r="O63" s="135"/>
      <c r="P63" s="135"/>
    </row>
    <row r="64" spans="1:16">
      <c r="A64" s="135" t="s">
        <v>27</v>
      </c>
      <c r="B64" s="135">
        <f>'将来負担比率（分子）の構造'!I$43</f>
        <v>2337</v>
      </c>
      <c r="C64" s="135"/>
      <c r="D64" s="135"/>
      <c r="E64" s="135">
        <f>'将来負担比率（分子）の構造'!J$43</f>
        <v>2485</v>
      </c>
      <c r="F64" s="135"/>
      <c r="G64" s="135"/>
      <c r="H64" s="135">
        <f>'将来負担比率（分子）の構造'!K$43</f>
        <v>2506</v>
      </c>
      <c r="I64" s="135"/>
      <c r="J64" s="135"/>
      <c r="K64" s="135">
        <f>'将来負担比率（分子）の構造'!L$43</f>
        <v>2539</v>
      </c>
      <c r="L64" s="135"/>
      <c r="M64" s="135"/>
      <c r="N64" s="135">
        <f>'将来負担比率（分子）の構造'!M$43</f>
        <v>2450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13297</v>
      </c>
      <c r="C66" s="135"/>
      <c r="D66" s="135"/>
      <c r="E66" s="135">
        <f>'将来負担比率（分子）の構造'!J$41</f>
        <v>13079</v>
      </c>
      <c r="F66" s="135"/>
      <c r="G66" s="135"/>
      <c r="H66" s="135">
        <f>'将来負担比率（分子）の構造'!K$41</f>
        <v>13082</v>
      </c>
      <c r="I66" s="135"/>
      <c r="J66" s="135"/>
      <c r="K66" s="135">
        <f>'将来負担比率（分子）の構造'!L$41</f>
        <v>13097</v>
      </c>
      <c r="L66" s="135"/>
      <c r="M66" s="135"/>
      <c r="N66" s="135">
        <f>'将来負担比率（分子）の構造'!M$41</f>
        <v>13886</v>
      </c>
      <c r="O66" s="135"/>
      <c r="P66" s="135"/>
    </row>
    <row r="67" spans="1:16">
      <c r="A67" s="135" t="s">
        <v>63</v>
      </c>
      <c r="B67" s="135" t="e">
        <f>NA()</f>
        <v>#N/A</v>
      </c>
      <c r="C67" s="135">
        <f>IF(ISNUMBER('将来負担比率（分子）の構造'!I$52), IF('将来負担比率（分子）の構造'!I$52 &lt; 0, 0, '将来負担比率（分子）の構造'!I$52), NA())</f>
        <v>8385</v>
      </c>
      <c r="D67" s="135" t="e">
        <f>NA()</f>
        <v>#N/A</v>
      </c>
      <c r="E67" s="135" t="e">
        <f>NA()</f>
        <v>#N/A</v>
      </c>
      <c r="F67" s="135">
        <f>IF(ISNUMBER('将来負担比率（分子）の構造'!J$52), IF('将来負担比率（分子）の構造'!J$52 &lt; 0, 0, '将来負担比率（分子）の構造'!J$52), NA())</f>
        <v>7405</v>
      </c>
      <c r="G67" s="135" t="e">
        <f>NA()</f>
        <v>#N/A</v>
      </c>
      <c r="H67" s="135" t="e">
        <f>NA()</f>
        <v>#N/A</v>
      </c>
      <c r="I67" s="135">
        <f>IF(ISNUMBER('将来負担比率（分子）の構造'!K$52), IF('将来負担比率（分子）の構造'!K$52 &lt; 0, 0, '将来負担比率（分子）の構造'!K$52), NA())</f>
        <v>6916</v>
      </c>
      <c r="J67" s="135" t="e">
        <f>NA()</f>
        <v>#N/A</v>
      </c>
      <c r="K67" s="135" t="e">
        <f>NA()</f>
        <v>#N/A</v>
      </c>
      <c r="L67" s="135">
        <f>IF(ISNUMBER('将来負担比率（分子）の構造'!L$52), IF('将来負担比率（分子）の構造'!L$52 &lt; 0, 0, '将来負担比率（分子）の構造'!L$52), NA())</f>
        <v>5316</v>
      </c>
      <c r="M67" s="135" t="e">
        <f>NA()</f>
        <v>#N/A</v>
      </c>
      <c r="N67" s="135" t="e">
        <f>NA()</f>
        <v>#N/A</v>
      </c>
      <c r="O67" s="135">
        <f>IF(ISNUMBER('将来負担比率（分子）の構造'!M$52), IF('将来負担比率（分子）の構造'!M$52 &lt; 0, 0, '将来負担比率（分子）の構造'!M$52), NA())</f>
        <v>5386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2016-02-16T01:10:19Z</cp:lastPrinted>
  <dcterms:created xsi:type="dcterms:W3CDTF">2015-02-17T07:20:31Z</dcterms:created>
  <dcterms:modified xsi:type="dcterms:W3CDTF">2016-02-16T01:11:06Z</dcterms:modified>
  <cp:category/>
</cp:coreProperties>
</file>