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CO34" i="9"/>
  <c r="BW34" i="9"/>
  <c r="BW35" i="9" s="1"/>
  <c r="BW36" i="9" s="1"/>
  <c r="BW37" i="9" s="1"/>
  <c r="BW38" i="9" s="1"/>
  <c r="BW39" i="9" s="1"/>
  <c r="BW40" i="9" s="1"/>
  <c r="BW41" i="9" s="1"/>
  <c r="BW42" i="9" s="1"/>
  <c r="C34" i="9"/>
  <c r="C35" i="9" s="1"/>
  <c r="U34" i="9" l="1"/>
  <c r="U35" i="9" s="1"/>
  <c r="U36"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<sst xmlns="http://schemas.openxmlformats.org/spreadsheetml/2006/main" count="1020" uniqueCount="562">
  <si>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</si>
  <si>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</si>
  <si>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</si>
  <si>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</si>
  <si>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</si>
  <si>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</si>
  <si>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</si>
  <si>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</si>
  <si>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</si>
  <si>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</si>
  <si>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</si>
  <si>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</si>
  <si>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</si>
  <si>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</si>
  <si>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</si>
  <si>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</si>
  <si>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</si>
  <si>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</si>
  <si>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</si>
  <si>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</si>
  <si>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</si>
  <si>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</si>
  <si>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</si>
  <si>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</si>
  <si>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</si>
  <si>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</si>
  <si>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</si>
  <si>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</si>
  <si>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</si>
  <si>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</si>
  <si>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</si>
  <si>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</si>
  <si>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</si>
  <si>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</si>
  <si>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</si>
  <si>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</si>
  <si>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</si>
  <si>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</si>
  <si>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</si>
  <si>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</si>
  <si>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</si>
  <si>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</si>
  <si>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</si>
  <si>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</si>
  <si>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</si>
  <si>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</si>
  <si>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</si>
  <si>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</si>
  <si>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</si>
  <si>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</si>
  <si>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</si>
  <si>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</si>
  <si>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</si>
  <si>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</si>
  <si>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</si>
  <si>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</si>
  <si>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</si>
  <si>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</si>
  <si>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</si>
  <si>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</si>
  <si>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</si>
  <si>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</si>
  <si>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</si>
  <si>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</si>
  <si>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</si>
  <si>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</si>
  <si>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</si>
  <si>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</si>
  <si>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</si>
  <si>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</si>
  <si>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</si>
  <si>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</si>
  <si>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</si>
  <si>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</si>
  <si>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</si>
  <si>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</si>
  <si>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</si>
  <si>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</si>
  <si>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</si>
  <si>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</si>
  <si>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</si>
  <si>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</si>
  <si>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</si>
  <si>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</si>
  <si>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</si>
  <si>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</si>
  <si>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</si>
  <si>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</si>
  <si>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</si>
  <si>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</si>
  <si>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</si>
  <si>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</si>
  <si>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</si>
  <si>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</si>
  <si>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</si>
  <si>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</si>
  <si>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</si>
  <si>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</si>
  <si>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</si>
  <si>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</si>
  <si>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</si>
  <si>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</si>
  <si>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</si>
  <si>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</si>
  <si>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</si>
  <si>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</si>
  <si>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</si>
  <si>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</si>
  <si>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</si>
  <si>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</si>
  <si>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</si>
  <si>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</si>
  <si>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</si>
  <si>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</si>
  <si>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</si>
  <si>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</si>
  <si>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</si>
  <si>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</si>
  <si>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</si>
  <si>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</si>
  <si>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</si>
  <si>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</si>
  <si>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</si>
  <si>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</si>
  <si>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</si>
  <si>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</si>
  <si>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</si>
  <si>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</si>
  <si>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</si>
  <si>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</si>
  <si>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</si>
  <si>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</si>
  <si>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</si>
  <si>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</si>
  <si>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</si>
  <si>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</si>
  <si>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</si>
  <si>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</si>
  <si>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</si>
  <si>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</si>
  <si>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</si>
  <si>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</si>
  <si>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</si>
  <si>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</si>
  <si>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</si>
  <si>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</si>
  <si>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</si>
  <si>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</si>
  <si>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</si>
  <si>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</si>
  <si>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</si>
  <si>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</si>
  <si>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</si>
  <si>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</si>
  <si>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</si>
  <si>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</si>
  <si>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</si>
  <si>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</si>
  <si>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</si>
  <si>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</si>
  <si>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</si>
  <si>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</si>
  <si>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</si>
  <si>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</si>
  <si>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</si>
  <si>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</si>
  <si>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</si>
  <si>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</si>
  <si>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</si>
  <si>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</si>
  <si>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</si>
  <si>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</si>
  <si>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</si>
  <si>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</si>
  <si>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</si>
  <si>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</si>
  <si>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</si>
  <si>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</si>
  <si>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</si>
  <si>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</si>
  <si>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</si>
  <si>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</si>
  <si>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</si>
  <si>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</si>
  <si>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</si>
  <si>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</si>
  <si>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</si>
  <si>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</si>
  <si>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</si>
  <si>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</si>
  <si>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</si>
  <si>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</si>
  <si>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</si>
  <si>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和歌山県海南市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</si>
  <si>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</si>
  <si>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</si>
  <si>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</si>
  <si>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</si>
  <si>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</si>
  <si>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</si>
  <si>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</si>
  <si>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</si>
  <si>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</si>
  <si>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</si>
  <si>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</si>
  <si>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</si>
  <si>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</si>
  <si>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</si>
  <si>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</si>
  <si>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</si>
  <si>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</si>
  <si>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</si>
  <si>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</si>
  <si>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</si>
  <si>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</si>
  <si>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</si>
  <si>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</si>
  <si>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</si>
  <si>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</si>
  <si>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</si>
  <si>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</si>
  <si>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</si>
  <si>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</si>
  <si>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</si>
  <si>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</si>
  <si>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</si>
  <si>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</si>
  <si>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</si>
  <si>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</si>
  <si>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</si>
  <si>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</si>
  <si>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</si>
  <si>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</si>
  <si>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</si>
  <si>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</si>
  <si>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</si>
  <si>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</si>
  <si>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</si>
  <si>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</si>
  <si>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</si>
  <si>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</si>
  <si>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</si>
  <si>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</si>
  <si>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</si>
  <si>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</si>
  <si>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</si>
  <si>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</si>
  <si>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</si>
  <si>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</si>
  <si>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</si>
  <si>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</si>
  <si>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</si>
  <si>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</si>
  <si>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</si>
  <si>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</si>
  <si>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</si>
  <si>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</si>
  <si>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</si>
  <si>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</si>
  <si>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</si>
  <si>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</si>
  <si>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</si>
  <si>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</si>
  <si>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</si>
  <si>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</si>
  <si>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</si>
  <si>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</si>
  <si>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</si>
  <si>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</si>
  <si>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</si>
  <si>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</si>
  <si>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</si>
  <si>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</si>
  <si>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</si>
  <si>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</si>
  <si>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</si>
  <si>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</si>
  <si>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</si>
  <si>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</si>
  <si>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</si>
  <si>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</si>
  <si>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</si>
  <si>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</si>
  <si>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</si>
  <si>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</si>
  <si>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</si>
  <si>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</si>
  <si>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</si>
  <si>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</si>
  <si>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</si>
  <si>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</si>
  <si>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</si>
  <si>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</si>
  <si>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</si>
  <si>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</si>
  <si>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</si>
  <si>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</si>
  <si>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</si>
  <si>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</si>
  <si>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</si>
  <si>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</si>
  <si>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</si>
  <si>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</si>
  <si>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</si>
  <si>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</si>
  <si>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</si>
  <si>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</si>
  <si>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</si>
  <si>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</si>
  <si>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</si>
  <si>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</si>
  <si>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</si>
  <si>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</si>
  <si>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</si>
  <si>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</si>
  <si>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</si>
  <si>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</si>
  <si>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</si>
  <si>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</si>
  <si>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</si>
  <si>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</si>
  <si>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</si>
  <si>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</si>
  <si>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</si>
  <si>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</si>
  <si>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</si>
  <si>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</si>
  <si>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</si>
  <si>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</si>
  <si>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</si>
  <si>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</si>
  <si>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</si>
  <si>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</si>
  <si>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</si>
  <si>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</si>
  <si>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</si>
  <si>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</si>
  <si>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</si>
  <si>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</si>
  <si>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</si>
  <si>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</si>
  <si>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</si>
  <si>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</si>
  <si>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和歌山県海南市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</si>
  <si>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</si>
  <si>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</si>
  <si>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</si>
  <si>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</si>
  <si>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</si>
  <si>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</si>
  <si>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</si>
  <si>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</si>
  <si>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</si>
  <si>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</si>
  <si>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</si>
  <si>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</si>
  <si>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</si>
  <si>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</si>
  <si>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</si>
  <si>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</si>
  <si>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</si>
  <si>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</si>
  <si>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</si>
  <si>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</si>
  <si>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</si>
  <si>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</si>
  <si>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</si>
  <si>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</si>
  <si>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</si>
  <si>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</si>
  <si>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</si>
  <si>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</si>
  <si>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</si>
  <si>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</si>
  <si>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</si>
  <si>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</si>
  <si>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</si>
  <si>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</si>
  <si>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</si>
  <si>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</si>
  <si>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</si>
  <si>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</si>
  <si>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</si>
  <si>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</si>
  <si>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</si>
  <si>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港湾施設事業特別会計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</si>
  <si>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</si>
  <si>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</si>
  <si>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</si>
  <si>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</si>
  <si>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</si>
  <si>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</si>
  <si>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</si>
  <si>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</si>
  <si>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</si>
  <si>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</si>
  <si>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</si>
  <si>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</si>
  <si>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</si>
  <si>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</si>
  <si>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</si>
  <si>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</si>
  <si>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</si>
  <si>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</si>
  <si>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</si>
  <si>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</si>
  <si>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</si>
  <si>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</si>
  <si>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</si>
  <si>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</si>
  <si>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</si>
  <si>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</si>
  <si>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</si>
  <si>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</si>
  <si>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</si>
  <si>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</si>
  <si>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</si>
  <si>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</si>
  <si>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</si>
  <si>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</si>
  <si>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</si>
  <si>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</si>
  <si>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</si>
  <si>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</si>
  <si>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</si>
  <si>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</si>
  <si>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</si>
  <si>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</si>
  <si>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</si>
  <si>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</si>
  <si>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</si>
  <si>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</si>
  <si>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</si>
  <si>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</si>
  <si>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</si>
  <si>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</si>
  <si>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</si>
  <si>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</si>
  <si>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</si>
  <si>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</si>
  <si>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</si>
  <si>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</si>
  <si>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</si>
  <si>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</si>
  <si>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</si>
  <si>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</si>
  <si>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</si>
  <si>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</si>
  <si>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</si>
  <si>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</si>
  <si>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</si>
  <si>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</si>
  <si>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</si>
  <si>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</si>
  <si>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</si>
  <si>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</si>
  <si>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</si>
  <si>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</si>
  <si>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</si>
  <si>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</si>
  <si>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</si>
  <si>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</si>
  <si>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</si>
  <si>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</si>
  <si>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</si>
  <si>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</si>
  <si>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</si>
  <si>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</si>
  <si>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</si>
  <si>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</si>
  <si>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</si>
  <si>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</si>
  <si>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</si>
  <si>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</si>
  <si>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</si>
  <si>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</si>
  <si>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</si>
  <si>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</si>
  <si>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</si>
  <si>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</si>
  <si>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</si>
  <si>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</si>
  <si>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</si>
  <si>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</si>
  <si>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</si>
  <si>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</si>
  <si>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</si>
  <si>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</si>
  <si>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</si>
  <si>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</si>
  <si>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</si>
  <si>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</si>
  <si>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</si>
  <si>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</si>
  <si>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</si>
  <si>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</si>
  <si>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</si>
  <si>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</si>
  <si>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</si>
  <si>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</si>
  <si>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</si>
  <si>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</si>
  <si>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</si>
  <si>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</si>
  <si>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</si>
  <si>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</si>
  <si>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</si>
  <si>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</si>
  <si>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</si>
  <si>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</si>
  <si>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</si>
  <si>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</si>
  <si>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</si>
  <si>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</si>
  <si>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</si>
  <si>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</si>
  <si>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</si>
  <si>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</si>
  <si>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</si>
  <si>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</si>
  <si>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</si>
  <si>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2.88</t>
  </si>
  <si>
    <t>▲ 1.24</t>
  </si>
  <si>
    <t>同和対策住宅資金貸付事業特別会計</t>
  </si>
  <si>
    <t>▲ 1.55</t>
  </si>
  <si>
    <t>▲ 1.48</t>
  </si>
  <si>
    <t>▲ 1.46</t>
  </si>
  <si>
    <t>▲ 1.40</t>
  </si>
  <si>
    <t>▲ 1.35</t>
  </si>
  <si>
    <t>水道事業会計</t>
  </si>
  <si>
    <t>一般会計</t>
  </si>
  <si>
    <t>国民健康保険特別会計</t>
  </si>
  <si>
    <t>簡易水道事業特別会計</t>
  </si>
  <si>
    <t>介護保険特別会計</t>
  </si>
  <si>
    <t>後期高齢者医療特別会計</t>
  </si>
  <si>
    <t>地域排水処理事業特別会計</t>
  </si>
  <si>
    <t>その他会計（赤字）</t>
  </si>
  <si>
    <t>▲ 0.02</t>
  </si>
  <si>
    <t>▲ 0.06</t>
  </si>
  <si>
    <t>その他会計（黒字）</t>
  </si>
  <si>
    <t>-</t>
    <phoneticPr fontId="2"/>
  </si>
  <si>
    <t>-</t>
    <phoneticPr fontId="2"/>
  </si>
  <si>
    <t>-</t>
    <phoneticPr fontId="2"/>
  </si>
  <si>
    <t>-</t>
    <phoneticPr fontId="2"/>
  </si>
  <si>
    <t>-</t>
    <phoneticPr fontId="2"/>
  </si>
  <si>
    <t>県市町村総合事務組合</t>
    <rPh sb="0" eb="1">
      <t>ケン</t>
    </rPh>
    <rPh sb="1" eb="4">
      <t>シチョウソン</t>
    </rPh>
    <rPh sb="4" eb="6">
      <t>ソウゴウ</t>
    </rPh>
    <rPh sb="6" eb="8">
      <t>ジム</t>
    </rPh>
    <rPh sb="8" eb="10">
      <t>クミアイ</t>
    </rPh>
    <phoneticPr fontId="24"/>
  </si>
  <si>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4"/>
  </si>
  <si>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4"/>
  </si>
  <si>
    <t>海南海草環境衛生施設組合</t>
    <rPh sb="0" eb="2">
      <t>カイナン</t>
    </rPh>
    <rPh sb="2" eb="4">
      <t>カイソウ</t>
    </rPh>
    <rPh sb="4" eb="6">
      <t>カンキョウ</t>
    </rPh>
    <rPh sb="6" eb="8">
      <t>エイセイ</t>
    </rPh>
    <rPh sb="8" eb="10">
      <t>シセツ</t>
    </rPh>
    <rPh sb="10" eb="12">
      <t>クミアイ</t>
    </rPh>
    <phoneticPr fontId="24"/>
  </si>
  <si>
    <t>五色台広域施設組合</t>
    <rPh sb="0" eb="2">
      <t>ゴシキ</t>
    </rPh>
    <rPh sb="2" eb="3">
      <t>ダイ</t>
    </rPh>
    <rPh sb="3" eb="5">
      <t>コウイキ</t>
    </rPh>
    <rPh sb="5" eb="7">
      <t>シセツ</t>
    </rPh>
    <rPh sb="7" eb="9">
      <t>クミアイ</t>
    </rPh>
    <phoneticPr fontId="24"/>
  </si>
  <si>
    <t>和歌山地方税回収機構</t>
    <rPh sb="0" eb="3">
      <t>ワカヤマ</t>
    </rPh>
    <rPh sb="3" eb="6">
      <t>チホウゼイ</t>
    </rPh>
    <rPh sb="6" eb="8">
      <t>カイシュウ</t>
    </rPh>
    <rPh sb="8" eb="10">
      <t>キコウ</t>
    </rPh>
    <phoneticPr fontId="24"/>
  </si>
  <si>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</si>
  <si>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</si>
  <si>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紀の海広域施設組合</t>
    <rPh sb="0" eb="1">
      <t>キ</t>
    </rPh>
    <rPh sb="2" eb="3">
      <t>ウミ</t>
    </rPh>
    <rPh sb="3" eb="5">
      <t>コウイキ</t>
    </rPh>
    <rPh sb="5" eb="7">
      <t>シセツ</t>
    </rPh>
    <rPh sb="7" eb="9">
      <t>クミアイ</t>
    </rPh>
    <phoneticPr fontId="24"/>
  </si>
  <si>
    <t>-</t>
    <phoneticPr fontId="2"/>
  </si>
  <si>
    <t>-</t>
    <phoneticPr fontId="2"/>
  </si>
  <si>
    <t>-</t>
    <phoneticPr fontId="2"/>
  </si>
  <si>
    <t>海南市土地開発公社</t>
    <rPh sb="0" eb="3">
      <t>カイナンシ</t>
    </rPh>
    <rPh sb="3" eb="5">
      <t>トチ</t>
    </rPh>
    <rPh sb="5" eb="7">
      <t>カイハツ</t>
    </rPh>
    <rPh sb="7" eb="9">
      <t>コウシャ</t>
    </rPh>
    <phoneticPr fontId="2"/>
  </si>
  <si>
    <t>株式会社まちづくり海南</t>
    <rPh sb="0" eb="4">
      <t>カブシキガイシャ</t>
    </rPh>
    <rPh sb="9" eb="11">
      <t>カイナン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</si>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</sst>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103469</c:v>
                </c:pt>
                <c:pt idx="1">
                  <c:v>53620</c:v>
                </c:pt>
                <c:pt idx="2">
                  <c:v>46543</c:v>
                </c:pt>
                <c:pt idx="3">
                  <c:v>49162</c:v>
                </c:pt>
                <c:pt idx="4">
                  <c:v>47366</c:v>
                </c:pt>
              </c:numCache>
            </c:numRef>
          </c:val>
          <c:smooth val="0"/>
        </c:ser>
        <c:dLbls>
          <c:showLegendKey val="0"/>
          <c:showVal val="0"/>
          <c:showCatName val="0"/>
          <c:showSerName val="0"/>
          <c:showPercent val="0"/>
          <c:showBubbleSize val="0"/>
        </c:dLbls>
        <c:marker val="1"/>
        <c:smooth val="0"/>
        <c:axId val="132099456"/>
        <c:axId val="132101632"/>
      </c:lineChart>
      <c:catAx>
        <c:axId val="132099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101632"/>
        <c:crosses val="autoZero"/>
        <c:auto val="1"/>
        <c:lblAlgn val="ctr"/>
        <c:lblOffset val="100"/>
        <c:tickLblSkip val="1"/>
        <c:tickMarkSkip val="1"/>
        <c:noMultiLvlLbl val="0"/>
      </c:catAx>
      <c:valAx>
        <c:axId val="132101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9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1.54</c:v>
                </c:pt>
                <c:pt idx="1">
                  <c:v>2.34</c:v>
                </c:pt>
                <c:pt idx="2">
                  <c:v>3.26</c:v>
                </c:pt>
                <c:pt idx="3">
                  <c:v>1.87</c:v>
                </c:pt>
                <c:pt idx="4">
                  <c:v>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3.03</c:v>
                </c:pt>
                <c:pt idx="1">
                  <c:v>6.65</c:v>
                </c:pt>
                <c:pt idx="2">
                  <c:v>9.43</c:v>
                </c:pt>
                <c:pt idx="3">
                  <c:v>11.9</c:v>
                </c:pt>
                <c:pt idx="4">
                  <c:v>13.41</c:v>
                </c:pt>
              </c:numCache>
            </c:numRef>
          </c:val>
        </c:ser>
        <c:dLbls>
          <c:showLegendKey val="0"/>
          <c:showVal val="0"/>
          <c:showCatName val="0"/>
          <c:showSerName val="0"/>
          <c:showPercent val="0"/>
          <c:showBubbleSize val="0"/>
        </c:dLbls>
        <c:gapWidth val="250"/>
        <c:overlap val="100"/>
        <c:axId val="137607424"/>
        <c:axId val="137617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-2.88</c:v>
                </c:pt>
                <c:pt idx="1">
                  <c:v>3.01</c:v>
                </c:pt>
                <c:pt idx="2">
                  <c:v>1.62</c:v>
                </c:pt>
                <c:pt idx="3">
                  <c:v>-1.24</c:v>
                </c:pt>
                <c:pt idx="4">
                  <c:v>2.41</c:v>
                </c:pt>
              </c:numCache>
            </c:numRef>
          </c:val>
          <c:smooth val="0"/>
        </c:ser>
        <c:dLbls>
          <c:showLegendKey val="0"/>
          <c:showVal val="0"/>
          <c:showCatName val="0"/>
          <c:showSerName val="0"/>
          <c:showPercent val="0"/>
          <c:showBubbleSize val="0"/>
        </c:dLbls>
        <c:marker val="1"/>
        <c:smooth val="0"/>
        <c:axId val="137607424"/>
        <c:axId val="137617792"/>
      </c:lineChart>
      <c:catAx>
        <c:axId val="1376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617792"/>
        <c:crosses val="autoZero"/>
        <c:auto val="1"/>
        <c:lblAlgn val="ctr"/>
        <c:lblOffset val="100"/>
        <c:tickLblSkip val="1"/>
        <c:tickMarkSkip val="1"/>
        <c:noMultiLvlLbl val="0"/>
      </c:catAx>
      <c:valAx>
        <c:axId val="13761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0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0.28999999999999998</c:v>
                </c:pt>
                <c:pt idx="4">
                  <c:v>#N/A</c:v>
                </c:pt>
                <c:pt idx="5">
                  <c:v>0.06</c:v>
                </c:pt>
                <c:pt idx="6">
                  <c:v>#N/A</c:v>
                </c:pt>
                <c:pt idx="7">
                  <c:v>0.02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0.02</c:v>
                </c:pt>
                <c:pt idx="1">
                  <c:v>#N/A</c:v>
                </c:pt>
                <c:pt idx="2">
                  <c:v>0</c:v>
                </c:pt>
                <c:pt idx="3">
                  <c:v>0</c:v>
                </c:pt>
                <c:pt idx="4">
                  <c:v>0</c:v>
                </c:pt>
                <c:pt idx="5">
                  <c:v>0</c:v>
                </c:pt>
                <c:pt idx="6">
                  <c:v>0.06</c:v>
                </c:pt>
                <c:pt idx="7">
                  <c:v>#N/A</c:v>
                </c:pt>
                <c:pt idx="8">
                  <c:v>0</c:v>
                </c:pt>
                <c:pt idx="9">
                  <c:v>0</c:v>
                </c:pt>
              </c:numCache>
            </c:numRef>
          </c:val>
        </c:ser>
        <c:ser>
          <c:idx val="2"/>
          <c:order val="2"/>
          <c:tx>
            <c:strRef>
              <c:f>データシート!$A$29</c:f>
              <c:strCache>
                <c:ptCount val="1"/>
                <c:pt idx="0">
                  <c:v>地域排水処理事業特別会計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#N/A</c:v>
                </c:pt>
                <c:pt idx="3">
                  <c:v>0.01</c:v>
                </c:pt>
                <c:pt idx="4">
                  <c:v>#N/A</c:v>
                </c:pt>
                <c:pt idx="5">
                  <c:v>0.03</c:v>
                </c:pt>
                <c:pt idx="6">
                  <c:v>#N/A</c:v>
                </c:pt>
                <c:pt idx="7">
                  <c:v>0.06</c:v>
                </c:pt>
                <c:pt idx="8">
                  <c:v>#N/A</c:v>
                </c:pt>
                <c:pt idx="9">
                  <c:v>7.0000000000000007E-2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0.08</c:v>
                </c:pt>
                <c:pt idx="8">
                  <c:v>#N/A</c:v>
                </c:pt>
                <c:pt idx="9">
                  <c:v>0.08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0.95</c:v>
                </c:pt>
                <c:pt idx="2">
                  <c:v>#N/A</c:v>
                </c:pt>
                <c:pt idx="3">
                  <c:v>0.19</c:v>
                </c:pt>
                <c:pt idx="4">
                  <c:v>#N/A</c:v>
                </c:pt>
                <c:pt idx="5">
                  <c:v>0.03</c:v>
                </c:pt>
                <c:pt idx="6">
                  <c:v>#N/A</c:v>
                </c:pt>
                <c:pt idx="7">
                  <c:v>0.22</c:v>
                </c:pt>
                <c:pt idx="8">
                  <c:v>#N/A</c:v>
                </c:pt>
                <c:pt idx="9">
                  <c:v>0.19</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0.22</c:v>
                </c:pt>
                <c:pt idx="4">
                  <c:v>#N/A</c:v>
                </c:pt>
                <c:pt idx="5">
                  <c:v>0.26</c:v>
                </c:pt>
                <c:pt idx="6">
                  <c:v>#N/A</c:v>
                </c:pt>
                <c:pt idx="7">
                  <c:v>0.3</c:v>
                </c:pt>
                <c:pt idx="8">
                  <c:v>#N/A</c:v>
                </c:pt>
                <c:pt idx="9">
                  <c:v>0.27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2.2799999999999998</c:v>
                </c:pt>
                <c:pt idx="2">
                  <c:v>#N/A</c:v>
                </c:pt>
                <c:pt idx="3">
                  <c:v>1.41</c:v>
                </c:pt>
                <c:pt idx="4">
                  <c:v>#N/A</c:v>
                </c:pt>
                <c:pt idx="5">
                  <c:v>1.61</c:v>
                </c:pt>
                <c:pt idx="6">
                  <c:v>#N/A</c:v>
                </c:pt>
                <c:pt idx="7">
                  <c:v>2.02</c:v>
                </c:pt>
                <c:pt idx="8">
                  <c:v>#N/A</c:v>
                </c:pt>
                <c:pt idx="9">
                  <c:v>1.4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3.11</c:v>
                </c:pt>
                <c:pt idx="2">
                  <c:v>#N/A</c:v>
                </c:pt>
                <c:pt idx="3">
                  <c:v>3.81</c:v>
                </c:pt>
                <c:pt idx="4">
                  <c:v>#N/A</c:v>
                </c:pt>
                <c:pt idx="5">
                  <c:v>4.68</c:v>
                </c:pt>
                <c:pt idx="6">
                  <c:v>#N/A</c:v>
                </c:pt>
                <c:pt idx="7">
                  <c:v>3.21</c:v>
                </c:pt>
                <c:pt idx="8">
                  <c:v>#N/A</c:v>
                </c:pt>
                <c:pt idx="9">
                  <c:v>4.07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4.59</c:v>
                </c:pt>
                <c:pt idx="2">
                  <c:v>#N/A</c:v>
                </c:pt>
                <c:pt idx="3">
                  <c:v>4.8899999999999997</c:v>
                </c:pt>
                <c:pt idx="4">
                  <c:v>#N/A</c:v>
                </c:pt>
                <c:pt idx="5">
                  <c:v>5.0199999999999996</c:v>
                </c:pt>
                <c:pt idx="6">
                  <c:v>#N/A</c:v>
                </c:pt>
                <c:pt idx="7">
                  <c:v>5.59</c:v>
                </c:pt>
                <c:pt idx="8">
                  <c:v>#N/A</c:v>
                </c:pt>
                <c:pt idx="9">
                  <c:v>5.53</c:v>
                </c:pt>
              </c:numCache>
            </c:numRef>
          </c:val>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1.55</c:v>
                </c:pt>
                <c:pt idx="1">
                  <c:v>#N/A</c:v>
                </c:pt>
                <c:pt idx="2">
                  <c:v>1.48</c:v>
                </c:pt>
                <c:pt idx="3">
                  <c:v>#N/A</c:v>
                </c:pt>
                <c:pt idx="4">
                  <c:v>1.46</c:v>
                </c:pt>
                <c:pt idx="5">
                  <c:v>#N/A</c:v>
                </c:pt>
                <c:pt idx="6">
                  <c:v>1.4</c:v>
                </c:pt>
                <c:pt idx="7">
                  <c:v>#N/A</c:v>
                </c:pt>
                <c:pt idx="8">
                  <c:v>1.35</c:v>
                </c:pt>
                <c:pt idx="9">
                  <c:v>#N/A</c:v>
                </c:pt>
              </c:numCache>
            </c:numRef>
          </c:val>
        </c:ser>
        <c:dLbls>
          <c:showLegendKey val="0"/>
          <c:showVal val="0"/>
          <c:showCatName val="0"/>
          <c:showSerName val="0"/>
          <c:showPercent val="0"/>
          <c:showBubbleSize val="0"/>
        </c:dLbls>
        <c:gapWidth val="150"/>
        <c:overlap val="100"/>
        <c:axId val="137777152"/>
        <c:axId val="137778688"/>
      </c:barChart>
      <c:catAx>
        <c:axId val="1377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778688"/>
        <c:crosses val="autoZero"/>
        <c:auto val="1"/>
        <c:lblAlgn val="ctr"/>
        <c:lblOffset val="100"/>
        <c:tickLblSkip val="1"/>
        <c:tickMarkSkip val="1"/>
        <c:noMultiLvlLbl val="0"/>
      </c:catAx>
      <c:valAx>
        <c:axId val="13777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7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1824</c:v>
                </c:pt>
                <c:pt idx="5">
                  <c:v>1889</c:v>
                </c:pt>
                <c:pt idx="8">
                  <c:v>2023</c:v>
                </c:pt>
                <c:pt idx="11">
                  <c:v>2086</c:v>
                </c:pt>
                <c:pt idx="14">
                  <c:v>2230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306</c:v>
                </c:pt>
                <c:pt idx="3">
                  <c:v>306</c:v>
                </c:pt>
                <c:pt idx="6">
                  <c:v>308</c:v>
                </c:pt>
                <c:pt idx="9">
                  <c:v>312</c:v>
                </c:pt>
                <c:pt idx="12">
                  <c:v>319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c:v>
                </c:pt>
                <c:pt idx="3">
                  <c:v>23</c:v>
                </c:pt>
                <c:pt idx="6">
                  <c:v>28</c:v>
                </c:pt>
                <c:pt idx="9">
                  <c:v>29</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3260</c:v>
                </c:pt>
                <c:pt idx="3">
                  <c:v>3275</c:v>
                </c:pt>
                <c:pt idx="6">
                  <c:v>3354</c:v>
                </c:pt>
                <c:pt idx="9">
                  <c:v>3336</c:v>
                </c:pt>
                <c:pt idx="12">
                  <c:v>3208</c:v>
                </c:pt>
              </c:numCache>
            </c:numRef>
          </c:val>
        </c:ser>
        <c:dLbls>
          <c:showLegendKey val="0"/>
          <c:showVal val="0"/>
          <c:showCatName val="0"/>
          <c:showSerName val="0"/>
          <c:showPercent val="0"/>
          <c:showBubbleSize val="0"/>
        </c:dLbls>
        <c:gapWidth val="100"/>
        <c:overlap val="100"/>
        <c:axId val="136578176"/>
        <c:axId val="13658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1766</c:v>
                </c:pt>
                <c:pt idx="2">
                  <c:v>#N/A</c:v>
                </c:pt>
                <c:pt idx="3">
                  <c:v>#N/A</c:v>
                </c:pt>
                <c:pt idx="4">
                  <c:v>1716</c:v>
                </c:pt>
                <c:pt idx="5">
                  <c:v>#N/A</c:v>
                </c:pt>
                <c:pt idx="6">
                  <c:v>#N/A</c:v>
                </c:pt>
                <c:pt idx="7">
                  <c:v>1667</c:v>
                </c:pt>
                <c:pt idx="8">
                  <c:v>#N/A</c:v>
                </c:pt>
                <c:pt idx="9">
                  <c:v>#N/A</c:v>
                </c:pt>
                <c:pt idx="10">
                  <c:v>1591</c:v>
                </c:pt>
                <c:pt idx="11">
                  <c:v>#N/A</c:v>
                </c:pt>
                <c:pt idx="12">
                  <c:v>#N/A</c:v>
                </c:pt>
                <c:pt idx="13">
                  <c:v>1331</c:v>
                </c:pt>
                <c:pt idx="14">
                  <c:v>#N/A</c:v>
                </c:pt>
              </c:numCache>
            </c:numRef>
          </c:val>
          <c:smooth val="0"/>
        </c:ser>
        <c:dLbls>
          <c:showLegendKey val="0"/>
          <c:showVal val="0"/>
          <c:showCatName val="0"/>
          <c:showSerName val="0"/>
          <c:showPercent val="0"/>
          <c:showBubbleSize val="0"/>
        </c:dLbls>
        <c:marker val="1"/>
        <c:smooth val="0"/>
        <c:axId val="136578176"/>
        <c:axId val="136580096"/>
      </c:lineChart>
      <c:catAx>
        <c:axId val="13657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80096"/>
        <c:crosses val="autoZero"/>
        <c:auto val="1"/>
        <c:lblAlgn val="ctr"/>
        <c:lblOffset val="100"/>
        <c:tickLblSkip val="1"/>
        <c:tickMarkSkip val="1"/>
        <c:noMultiLvlLbl val="0"/>
      </c:catAx>
      <c:valAx>
        <c:axId val="13658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7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18139</c:v>
                </c:pt>
                <c:pt idx="5">
                  <c:v>18854</c:v>
                </c:pt>
                <c:pt idx="8">
                  <c:v>19913</c:v>
                </c:pt>
                <c:pt idx="11">
                  <c:v>21123</c:v>
                </c:pt>
                <c:pt idx="14">
                  <c:v>21850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2852</c:v>
                </c:pt>
                <c:pt idx="5">
                  <c:v>2569</c:v>
                </c:pt>
                <c:pt idx="8">
                  <c:v>2582</c:v>
                </c:pt>
                <c:pt idx="11">
                  <c:v>2523</c:v>
                </c:pt>
                <c:pt idx="14">
                  <c:v>2385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1297</c:v>
                </c:pt>
                <c:pt idx="5">
                  <c:v>1754</c:v>
                </c:pt>
                <c:pt idx="8">
                  <c:v>2132</c:v>
                </c:pt>
                <c:pt idx="11">
                  <c:v>2644</c:v>
                </c:pt>
                <c:pt idx="14">
                  <c:v>3171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6</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2138</c:v>
                </c:pt>
                <c:pt idx="3">
                  <c:v>2145</c:v>
                </c:pt>
                <c:pt idx="6">
                  <c:v>2153</c:v>
                </c:pt>
                <c:pt idx="9">
                  <c:v>2163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5956</c:v>
                </c:pt>
                <c:pt idx="3">
                  <c:v>5962</c:v>
                </c:pt>
                <c:pt idx="6">
                  <c:v>5714</c:v>
                </c:pt>
                <c:pt idx="9">
                  <c:v>5504</c:v>
                </c:pt>
                <c:pt idx="12">
                  <c:v>5051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2816</c:v>
                </c:pt>
                <c:pt idx="3">
                  <c:v>2603</c:v>
                </c:pt>
                <c:pt idx="6">
                  <c:v>2419</c:v>
                </c:pt>
                <c:pt idx="9">
                  <c:v>2067</c:v>
                </c:pt>
                <c:pt idx="12">
                  <c:v>1715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331</c:v>
                </c:pt>
                <c:pt idx="3">
                  <c:v>512</c:v>
                </c:pt>
                <c:pt idx="6">
                  <c:v>808</c:v>
                </c:pt>
                <c:pt idx="9">
                  <c:v>1929</c:v>
                </c:pt>
                <c:pt idx="12">
                  <c:v>2000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570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30077</c:v>
                </c:pt>
                <c:pt idx="3">
                  <c:v>29940</c:v>
                </c:pt>
                <c:pt idx="6">
                  <c:v>29626</c:v>
                </c:pt>
                <c:pt idx="9">
                  <c:v>30181</c:v>
                </c:pt>
                <c:pt idx="12">
                  <c:v>32067</c:v>
                </c:pt>
              </c:numCache>
            </c:numRef>
          </c:val>
        </c:ser>
        <c:dLbls>
          <c:showLegendKey val="0"/>
          <c:showVal val="0"/>
          <c:showCatName val="0"/>
          <c:showSerName val="0"/>
          <c:showPercent val="0"/>
          <c:showBubbleSize val="0"/>
        </c:dLbls>
        <c:gapWidth val="100"/>
        <c:overlap val="100"/>
        <c:axId val="132197760"/>
        <c:axId val="13221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19601</c:v>
                </c:pt>
                <c:pt idx="2">
                  <c:v>#N/A</c:v>
                </c:pt>
                <c:pt idx="3">
                  <c:v>#N/A</c:v>
                </c:pt>
                <c:pt idx="4">
                  <c:v>17986</c:v>
                </c:pt>
                <c:pt idx="5">
                  <c:v>#N/A</c:v>
                </c:pt>
                <c:pt idx="6">
                  <c:v>#N/A</c:v>
                </c:pt>
                <c:pt idx="7">
                  <c:v>16093</c:v>
                </c:pt>
                <c:pt idx="8">
                  <c:v>#N/A</c:v>
                </c:pt>
                <c:pt idx="9">
                  <c:v>#N/A</c:v>
                </c:pt>
                <c:pt idx="10">
                  <c:v>15560</c:v>
                </c:pt>
                <c:pt idx="11">
                  <c:v>#N/A</c:v>
                </c:pt>
                <c:pt idx="12">
                  <c:v>#N/A</c:v>
                </c:pt>
                <c:pt idx="13">
                  <c:v>13427</c:v>
                </c:pt>
                <c:pt idx="14">
                  <c:v>#N/A</c:v>
                </c:pt>
              </c:numCache>
            </c:numRef>
          </c:val>
          <c:smooth val="0"/>
        </c:ser>
        <c:dLbls>
          <c:showLegendKey val="0"/>
          <c:showVal val="0"/>
          <c:showCatName val="0"/>
          <c:showSerName val="0"/>
          <c:showPercent val="0"/>
          <c:showBubbleSize val="0"/>
        </c:dLbls>
        <c:marker val="1"/>
        <c:smooth val="0"/>
        <c:axId val="132197760"/>
        <c:axId val="132212224"/>
      </c:lineChart>
      <c:catAx>
        <c:axId val="13219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212224"/>
        <c:crosses val="autoZero"/>
        <c:auto val="1"/>
        <c:lblAlgn val="ctr"/>
        <c:lblOffset val="100"/>
        <c:tickLblSkip val="1"/>
        <c:tickMarkSkip val="1"/>
        <c:noMultiLvlLbl val="0"/>
      </c:catAx>
      <c:valAx>
        <c:axId val="13221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9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54,838
54,643
101.19
25,269,911
24,770,726
397,253
14,186,484
32,066,866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社会保障関係経費が増加する一方で、国の要請による給与削減措置による人件費の抑制等により、前年度と同水準を維持している。</a:t>
          </a:r>
          <a:endParaRPr kumimoji="1" lang="en-US" altLang="ja-JP" sz="1300">
            <a:latin typeface="ＭＳ Ｐゴシック"/>
          </a:endParaRPr>
        </a:p>
        <a:p>
          <a:r>
            <a:rPr kumimoji="1" lang="ja-JP" altLang="en-US" sz="1300">
              <a:latin typeface="ＭＳ Ｐゴシック"/>
            </a:rPr>
            <a:t>　今後も、子育て施策の拡充をはじめとした人口増につながる施策に取り組み、市税収入の確保に努めるほか、引き続き集中改革プランに基づく総人件費の抑制や、事務事業の見直しなどによる経常経費の節減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147108</xdr:rowOff>
    </xdr:to>
    <xdr:cxnSp macro="">
      <xdr:nvCxnSpPr>
        <xdr:cNvPr id="68" name="直線コネクタ 67"/>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147108</xdr:rowOff>
    </xdr:to>
    <xdr:cxnSp macro="">
      <xdr:nvCxnSpPr>
        <xdr:cNvPr id="71" name="直線コネクタ 70"/>
        <xdr:cNvCxnSpPr/>
      </xdr:nvCxnSpPr>
      <xdr:spPr>
        <a:xfrm>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106892</xdr:rowOff>
    </xdr:to>
    <xdr:cxnSp macro="">
      <xdr:nvCxnSpPr>
        <xdr:cNvPr id="74" name="直線コネクタ 73"/>
        <xdr:cNvCxnSpPr/>
      </xdr:nvCxnSpPr>
      <xdr:spPr>
        <a:xfrm>
          <a:off x="2336800" y="69045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7" name="直線コネクタ 76"/>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88"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96308</xdr:rowOff>
    </xdr:from>
    <xdr:to>
      <xdr:col>6</xdr:col>
      <xdr:colOff>50800</xdr:colOff>
      <xdr:row>41</xdr:row>
      <xdr:rowOff>26458</xdr:rowOff>
    </xdr:to>
    <xdr:sp macro="" textlink="">
      <xdr:nvSpPr>
        <xdr:cNvPr id="89" name="円/楕円 88"/>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11235</xdr:rowOff>
    </xdr:from>
    <xdr:ext cx="736600" cy="259045"/>
    <xdr:sp macro="" textlink="">
      <xdr:nvSpPr>
        <xdr:cNvPr id="90" name="テキスト ボックス 89"/>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92" name="テキスト ボックス 91"/>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a:solidFill>
                <a:schemeClr val="dk1"/>
              </a:solidFill>
              <a:effectLst/>
              <a:latin typeface="+mn-lt"/>
              <a:ea typeface="+mn-ea"/>
              <a:cs typeface="+mn-cs"/>
            </a:rPr>
            <a:t>　法人市民税や固定資産税が減収となる一方で、国の要請による給与削減措置や退職者不補充による人件費の抑制のほか、公債費の減少により、前年度と同率となった。</a:t>
          </a:r>
          <a:endParaRPr kumimoji="0" lang="en-US" altLang="ja-JP" sz="1300" b="0" i="0" u="none" strike="noStrike">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引き続き職員定数の適正化をはじめとした行財政改革を進め、経常経費の抑制に努めるとともに、市税収入の確保に努める。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63</xdr:row>
      <xdr:rowOff>78105</xdr:rowOff>
    </xdr:to>
    <xdr:cxnSp macro="">
      <xdr:nvCxnSpPr>
        <xdr:cNvPr id="131" name="直線コネクタ 130"/>
        <xdr:cNvCxnSpPr/>
      </xdr:nvCxnSpPr>
      <xdr:spPr>
        <a:xfrm>
          <a:off x="4114800" y="10879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78105</xdr:rowOff>
    </xdr:to>
    <xdr:cxnSp macro="">
      <xdr:nvCxnSpPr>
        <xdr:cNvPr id="134" name="直線コネクタ 133"/>
        <xdr:cNvCxnSpPr/>
      </xdr:nvCxnSpPr>
      <xdr:spPr>
        <a:xfrm>
          <a:off x="3225800" y="108513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49954</xdr:rowOff>
    </xdr:to>
    <xdr:cxnSp macro="">
      <xdr:nvCxnSpPr>
        <xdr:cNvPr id="137" name="直線コネクタ 136"/>
        <xdr:cNvCxnSpPr/>
      </xdr:nvCxnSpPr>
      <xdr:spPr>
        <a:xfrm>
          <a:off x="2336800" y="1084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64</xdr:row>
      <xdr:rowOff>147955</xdr:rowOff>
    </xdr:to>
    <xdr:cxnSp macro="">
      <xdr:nvCxnSpPr>
        <xdr:cNvPr id="140" name="直線コネクタ 139"/>
        <xdr:cNvCxnSpPr/>
      </xdr:nvCxnSpPr>
      <xdr:spPr>
        <a:xfrm flipV="1">
          <a:off x="1447800" y="1084326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27305</xdr:rowOff>
    </xdr:from>
    <xdr:to>
      <xdr:col>7</xdr:col>
      <xdr:colOff>203200</xdr:colOff>
      <xdr:row>63</xdr:row>
      <xdr:rowOff>128905</xdr:rowOff>
    </xdr:to>
    <xdr:sp macro="" textlink="">
      <xdr:nvSpPr>
        <xdr:cNvPr id="150" name="円/楕円 149"/>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170832</xdr:rowOff>
    </xdr:from>
    <xdr:ext cx="762000" cy="259045"/>
    <xdr:sp macro="" textlink="">
      <xdr:nvSpPr>
        <xdr:cNvPr id="151"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2" name="円/楕円 151"/>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113682</xdr:rowOff>
    </xdr:from>
    <xdr:ext cx="736600" cy="259045"/>
    <xdr:sp macro="" textlink="">
      <xdr:nvSpPr>
        <xdr:cNvPr id="153" name="テキスト ボックス 152"/>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4" name="円/楕円 153"/>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85531</xdr:rowOff>
    </xdr:from>
    <xdr:ext cx="762000" cy="259045"/>
    <xdr:sp macro="" textlink="">
      <xdr:nvSpPr>
        <xdr:cNvPr id="155" name="テキスト ボックス 154"/>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97155</xdr:rowOff>
    </xdr:from>
    <xdr:to>
      <xdr:col>2</xdr:col>
      <xdr:colOff>127000</xdr:colOff>
      <xdr:row>65</xdr:row>
      <xdr:rowOff>27305</xdr:rowOff>
    </xdr:to>
    <xdr:sp macro="" textlink="">
      <xdr:nvSpPr>
        <xdr:cNvPr id="158" name="円/楕円 157"/>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12082</xdr:rowOff>
    </xdr:from>
    <xdr:ext cx="762000" cy="259045"/>
    <xdr:sp macro="" textlink="">
      <xdr:nvSpPr>
        <xdr:cNvPr id="159" name="テキスト ボックス 158"/>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a:t>
          </a:r>
          <a:r>
            <a:rPr lang="ja-JP" altLang="ja-JP" sz="1300" b="0" i="0">
              <a:solidFill>
                <a:schemeClr val="dk1"/>
              </a:solidFill>
              <a:effectLst/>
              <a:latin typeface="+mj-ea"/>
              <a:ea typeface="+mj-ea"/>
              <a:cs typeface="+mn-cs"/>
            </a:rPr>
            <a:t>国の要請による給与削減措置や</a:t>
          </a:r>
          <a:r>
            <a:rPr lang="ja-JP" altLang="ja-JP" sz="1300" b="0" i="0" baseline="0">
              <a:solidFill>
                <a:schemeClr val="dk1"/>
              </a:solidFill>
              <a:effectLst/>
              <a:latin typeface="+mj-ea"/>
              <a:ea typeface="+mj-ea"/>
              <a:cs typeface="+mn-cs"/>
            </a:rPr>
            <a:t>職員定数の適正化</a:t>
          </a:r>
          <a:r>
            <a:rPr lang="ja-JP" altLang="en-US" sz="1300" b="0" i="0" baseline="0">
              <a:solidFill>
                <a:schemeClr val="dk1"/>
              </a:solidFill>
              <a:effectLst/>
              <a:latin typeface="+mj-ea"/>
              <a:ea typeface="+mj-ea"/>
              <a:cs typeface="+mn-cs"/>
            </a:rPr>
            <a:t>、事務事業の見直し等の</a:t>
          </a:r>
          <a:r>
            <a:rPr lang="ja-JP" altLang="ja-JP" sz="1300" b="0" i="0" baseline="0">
              <a:solidFill>
                <a:schemeClr val="dk1"/>
              </a:solidFill>
              <a:effectLst/>
              <a:latin typeface="+mj-ea"/>
              <a:ea typeface="+mj-ea"/>
              <a:cs typeface="+mn-cs"/>
            </a:rPr>
            <a:t>行財政改革に取り組</a:t>
          </a:r>
          <a:r>
            <a:rPr lang="ja-JP" altLang="en-US" sz="1300" b="0" i="0" baseline="0">
              <a:solidFill>
                <a:schemeClr val="dk1"/>
              </a:solidFill>
              <a:effectLst/>
              <a:latin typeface="+mj-ea"/>
              <a:ea typeface="+mj-ea"/>
              <a:cs typeface="+mn-cs"/>
            </a:rPr>
            <a:t>み、前年度と比べて減少している。</a:t>
          </a:r>
          <a:endParaRPr lang="en-US" altLang="ja-JP" sz="1300" b="0" i="0" baseline="0">
            <a:solidFill>
              <a:schemeClr val="dk1"/>
            </a:solidFill>
            <a:effectLst/>
            <a:latin typeface="+mj-ea"/>
            <a:ea typeface="+mj-ea"/>
            <a:cs typeface="+mn-cs"/>
          </a:endParaRPr>
        </a:p>
        <a:p>
          <a:pPr rtl="0"/>
          <a:r>
            <a:rPr lang="ja-JP" altLang="ja-JP" sz="1300" b="0" i="0" baseline="0">
              <a:solidFill>
                <a:schemeClr val="dk1"/>
              </a:solidFill>
              <a:effectLst/>
              <a:latin typeface="+mj-ea"/>
              <a:ea typeface="+mj-ea"/>
              <a:cs typeface="+mn-cs"/>
            </a:rPr>
            <a:t>　今後も</a:t>
          </a:r>
          <a:r>
            <a:rPr lang="ja-JP" altLang="en-US" sz="1300" b="0" i="0" baseline="0">
              <a:solidFill>
                <a:schemeClr val="dk1"/>
              </a:solidFill>
              <a:effectLst/>
              <a:latin typeface="+mj-ea"/>
              <a:ea typeface="+mj-ea"/>
              <a:cs typeface="+mn-cs"/>
            </a:rPr>
            <a:t>引き続き</a:t>
          </a:r>
          <a:r>
            <a:rPr lang="ja-JP" altLang="ja-JP" sz="1300" b="0" i="0" baseline="0">
              <a:solidFill>
                <a:schemeClr val="dk1"/>
              </a:solidFill>
              <a:effectLst/>
              <a:latin typeface="+mj-ea"/>
              <a:ea typeface="+mj-ea"/>
              <a:cs typeface="+mn-cs"/>
            </a:rPr>
            <a:t>総人件費の抑制や事務事業の見直しによる経常経費の徹底した削減に努める。</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69988</xdr:rowOff>
    </xdr:from>
    <xdr:to>
      <xdr:col>7</xdr:col>
      <xdr:colOff>152400</xdr:colOff>
      <xdr:row>81</xdr:row>
      <xdr:rowOff>73879</xdr:rowOff>
    </xdr:to>
    <xdr:cxnSp macro="">
      <xdr:nvCxnSpPr>
        <xdr:cNvPr id="195" name="直線コネクタ 194"/>
        <xdr:cNvCxnSpPr/>
      </xdr:nvCxnSpPr>
      <xdr:spPr>
        <a:xfrm flipV="1">
          <a:off x="4114800" y="13957438"/>
          <a:ext cx="8382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73879</xdr:rowOff>
    </xdr:from>
    <xdr:to>
      <xdr:col>6</xdr:col>
      <xdr:colOff>0</xdr:colOff>
      <xdr:row>81</xdr:row>
      <xdr:rowOff>74566</xdr:rowOff>
    </xdr:to>
    <xdr:cxnSp macro="">
      <xdr:nvCxnSpPr>
        <xdr:cNvPr id="198" name="直線コネクタ 197"/>
        <xdr:cNvCxnSpPr/>
      </xdr:nvCxnSpPr>
      <xdr:spPr>
        <a:xfrm flipV="1">
          <a:off x="3225800" y="13961329"/>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72006</xdr:rowOff>
    </xdr:from>
    <xdr:to>
      <xdr:col>4</xdr:col>
      <xdr:colOff>482600</xdr:colOff>
      <xdr:row>81</xdr:row>
      <xdr:rowOff>74566</xdr:rowOff>
    </xdr:to>
    <xdr:cxnSp macro="">
      <xdr:nvCxnSpPr>
        <xdr:cNvPr id="201" name="直線コネクタ 200"/>
        <xdr:cNvCxnSpPr/>
      </xdr:nvCxnSpPr>
      <xdr:spPr>
        <a:xfrm>
          <a:off x="2336800" y="1395945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72006</xdr:rowOff>
    </xdr:from>
    <xdr:to>
      <xdr:col>3</xdr:col>
      <xdr:colOff>279400</xdr:colOff>
      <xdr:row>81</xdr:row>
      <xdr:rowOff>75933</xdr:rowOff>
    </xdr:to>
    <xdr:cxnSp macro="">
      <xdr:nvCxnSpPr>
        <xdr:cNvPr id="204" name="直線コネクタ 203"/>
        <xdr:cNvCxnSpPr/>
      </xdr:nvCxnSpPr>
      <xdr:spPr>
        <a:xfrm flipV="1">
          <a:off x="1447800" y="13959456"/>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19188</xdr:rowOff>
    </xdr:from>
    <xdr:to>
      <xdr:col>7</xdr:col>
      <xdr:colOff>203200</xdr:colOff>
      <xdr:row>81</xdr:row>
      <xdr:rowOff>120788</xdr:rowOff>
    </xdr:to>
    <xdr:sp macro="" textlink="">
      <xdr:nvSpPr>
        <xdr:cNvPr id="214" name="円/楕円 213"/>
        <xdr:cNvSpPr/>
      </xdr:nvSpPr>
      <xdr:spPr>
        <a:xfrm>
          <a:off x="4902200" y="139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67465</xdr:rowOff>
    </xdr:from>
    <xdr:ext cx="762000" cy="259045"/>
    <xdr:sp macro="" textlink="">
      <xdr:nvSpPr>
        <xdr:cNvPr id="215" name="人件費・物件費等の状況該当値テキスト"/>
        <xdr:cNvSpPr txBox="1"/>
      </xdr:nvSpPr>
      <xdr:spPr>
        <a:xfrm>
          <a:off x="5041900" y="1395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23079</xdr:rowOff>
    </xdr:from>
    <xdr:to>
      <xdr:col>6</xdr:col>
      <xdr:colOff>50800</xdr:colOff>
      <xdr:row>81</xdr:row>
      <xdr:rowOff>124679</xdr:rowOff>
    </xdr:to>
    <xdr:sp macro="" textlink="">
      <xdr:nvSpPr>
        <xdr:cNvPr id="216" name="円/楕円 215"/>
        <xdr:cNvSpPr/>
      </xdr:nvSpPr>
      <xdr:spPr>
        <a:xfrm>
          <a:off x="4064000" y="139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109456</xdr:rowOff>
    </xdr:from>
    <xdr:ext cx="736600" cy="259045"/>
    <xdr:sp macro="" textlink="">
      <xdr:nvSpPr>
        <xdr:cNvPr id="217" name="テキスト ボックス 216"/>
        <xdr:cNvSpPr txBox="1"/>
      </xdr:nvSpPr>
      <xdr:spPr>
        <a:xfrm>
          <a:off x="3733800" y="13996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23766</xdr:rowOff>
    </xdr:from>
    <xdr:to>
      <xdr:col>4</xdr:col>
      <xdr:colOff>533400</xdr:colOff>
      <xdr:row>81</xdr:row>
      <xdr:rowOff>125366</xdr:rowOff>
    </xdr:to>
    <xdr:sp macro="" textlink="">
      <xdr:nvSpPr>
        <xdr:cNvPr id="218" name="円/楕円 217"/>
        <xdr:cNvSpPr/>
      </xdr:nvSpPr>
      <xdr:spPr>
        <a:xfrm>
          <a:off x="3175000" y="1391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110143</xdr:rowOff>
    </xdr:from>
    <xdr:ext cx="762000" cy="259045"/>
    <xdr:sp macro="" textlink="">
      <xdr:nvSpPr>
        <xdr:cNvPr id="219" name="テキスト ボックス 218"/>
        <xdr:cNvSpPr txBox="1"/>
      </xdr:nvSpPr>
      <xdr:spPr>
        <a:xfrm>
          <a:off x="2844800" y="1399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21206</xdr:rowOff>
    </xdr:from>
    <xdr:to>
      <xdr:col>3</xdr:col>
      <xdr:colOff>330200</xdr:colOff>
      <xdr:row>81</xdr:row>
      <xdr:rowOff>122806</xdr:rowOff>
    </xdr:to>
    <xdr:sp macro="" textlink="">
      <xdr:nvSpPr>
        <xdr:cNvPr id="220" name="円/楕円 219"/>
        <xdr:cNvSpPr/>
      </xdr:nvSpPr>
      <xdr:spPr>
        <a:xfrm>
          <a:off x="2286000" y="139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107583</xdr:rowOff>
    </xdr:from>
    <xdr:ext cx="762000" cy="259045"/>
    <xdr:sp macro="" textlink="">
      <xdr:nvSpPr>
        <xdr:cNvPr id="221" name="テキスト ボックス 220"/>
        <xdr:cNvSpPr txBox="1"/>
      </xdr:nvSpPr>
      <xdr:spPr>
        <a:xfrm>
          <a:off x="1955800" y="139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25133</xdr:rowOff>
    </xdr:from>
    <xdr:to>
      <xdr:col>2</xdr:col>
      <xdr:colOff>127000</xdr:colOff>
      <xdr:row>81</xdr:row>
      <xdr:rowOff>126733</xdr:rowOff>
    </xdr:to>
    <xdr:sp macro="" textlink="">
      <xdr:nvSpPr>
        <xdr:cNvPr id="222" name="円/楕円 221"/>
        <xdr:cNvSpPr/>
      </xdr:nvSpPr>
      <xdr:spPr>
        <a:xfrm>
          <a:off x="1397000" y="139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111510</xdr:rowOff>
    </xdr:from>
    <xdr:ext cx="762000" cy="259045"/>
    <xdr:sp macro="" textlink="">
      <xdr:nvSpPr>
        <xdr:cNvPr id="223" name="テキスト ボックス 222"/>
        <xdr:cNvSpPr txBox="1"/>
      </xdr:nvSpPr>
      <xdr:spPr>
        <a:xfrm>
          <a:off x="1066800" y="139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人事院勧告に準じた給与改定や給与構造改革を実施</a:t>
          </a:r>
          <a:r>
            <a:rPr lang="ja-JP" altLang="en-US" sz="1300" b="0" i="0" baseline="0">
              <a:solidFill>
                <a:schemeClr val="dk1"/>
              </a:solidFill>
              <a:effectLst/>
              <a:latin typeface="+mn-lt"/>
              <a:ea typeface="+mn-ea"/>
              <a:cs typeface="+mn-cs"/>
            </a:rPr>
            <a:t>するとともに国の要請に基づく給与削減に取り組み</a:t>
          </a:r>
          <a:r>
            <a:rPr lang="ja-JP" altLang="ja-JP" sz="1300" b="0" i="0" baseline="0">
              <a:solidFill>
                <a:schemeClr val="dk1"/>
              </a:solidFill>
              <a:effectLst/>
              <a:latin typeface="+mn-lt"/>
              <a:ea typeface="+mn-ea"/>
              <a:cs typeface="+mn-cs"/>
            </a:rPr>
            <a:t>、ラスパイレス指数の抑制に努めている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今後も、給与制度全般について見直しを進め、総人件費の抑制に努めるとともに、人事評価制度を充実させ、職務や能力、実績を重視した給与体系を整備していく。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89</xdr:row>
      <xdr:rowOff>158327</xdr:rowOff>
    </xdr:to>
    <xdr:cxnSp macro="">
      <xdr:nvCxnSpPr>
        <xdr:cNvPr id="257" name="直線コネクタ 256"/>
        <xdr:cNvCxnSpPr/>
      </xdr:nvCxnSpPr>
      <xdr:spPr>
        <a:xfrm flipV="1">
          <a:off x="16179800" y="14725650"/>
          <a:ext cx="8382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158327</xdr:rowOff>
    </xdr:from>
    <xdr:to>
      <xdr:col>23</xdr:col>
      <xdr:colOff>406400</xdr:colOff>
      <xdr:row>90</xdr:row>
      <xdr:rowOff>19050</xdr:rowOff>
    </xdr:to>
    <xdr:cxnSp macro="">
      <xdr:nvCxnSpPr>
        <xdr:cNvPr id="260" name="直線コネクタ 259"/>
        <xdr:cNvCxnSpPr/>
      </xdr:nvCxnSpPr>
      <xdr:spPr>
        <a:xfrm flipV="1">
          <a:off x="15290800" y="154173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90</xdr:row>
      <xdr:rowOff>19050</xdr:rowOff>
    </xdr:to>
    <xdr:cxnSp macro="">
      <xdr:nvCxnSpPr>
        <xdr:cNvPr id="263" name="直線コネクタ 262"/>
        <xdr:cNvCxnSpPr/>
      </xdr:nvCxnSpPr>
      <xdr:spPr>
        <a:xfrm>
          <a:off x="14401800" y="1487043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86</xdr:row>
      <xdr:rowOff>165946</xdr:rowOff>
    </xdr:to>
    <xdr:cxnSp macro="">
      <xdr:nvCxnSpPr>
        <xdr:cNvPr id="266" name="直線コネクタ 265"/>
        <xdr:cNvCxnSpPr/>
      </xdr:nvCxnSpPr>
      <xdr:spPr>
        <a:xfrm flipV="1">
          <a:off x="13512800" y="1487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8" name="テキスト ボックス 267"/>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146490</xdr:rowOff>
    </xdr:from>
    <xdr:ext cx="762000" cy="259045"/>
    <xdr:sp macro="" textlink="">
      <xdr:nvSpPr>
        <xdr:cNvPr id="270" name="テキスト ボックス 269"/>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6" name="円/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107527</xdr:rowOff>
    </xdr:from>
    <xdr:to>
      <xdr:col>23</xdr:col>
      <xdr:colOff>457200</xdr:colOff>
      <xdr:row>90</xdr:row>
      <xdr:rowOff>37677</xdr:rowOff>
    </xdr:to>
    <xdr:sp macro="" textlink="">
      <xdr:nvSpPr>
        <xdr:cNvPr id="278" name="円/楕円 277"/>
        <xdr:cNvSpPr/>
      </xdr:nvSpPr>
      <xdr:spPr>
        <a:xfrm>
          <a:off x="16129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47854</xdr:rowOff>
    </xdr:from>
    <xdr:ext cx="736600" cy="259045"/>
    <xdr:sp macro="" textlink="">
      <xdr:nvSpPr>
        <xdr:cNvPr id="279" name="テキスト ボックス 278"/>
        <xdr:cNvSpPr txBox="1"/>
      </xdr:nvSpPr>
      <xdr:spPr>
        <a:xfrm>
          <a:off x="15798800" y="1513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80" name="円/楕円 279"/>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80027</xdr:rowOff>
    </xdr:from>
    <xdr:ext cx="762000" cy="259045"/>
    <xdr:sp macro="" textlink="">
      <xdr:nvSpPr>
        <xdr:cNvPr id="281" name="テキスト ボックス 280"/>
        <xdr:cNvSpPr txBox="1"/>
      </xdr:nvSpPr>
      <xdr:spPr>
        <a:xfrm>
          <a:off x="14909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82" name="円/楕円 281"/>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83" name="テキスト ボックス 282"/>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84" name="円/楕円 283"/>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30073</xdr:rowOff>
    </xdr:from>
    <xdr:ext cx="762000" cy="259045"/>
    <xdr:sp macro="" textlink="">
      <xdr:nvSpPr>
        <xdr:cNvPr id="285" name="テキスト ボックス 284"/>
        <xdr:cNvSpPr txBox="1"/>
      </xdr:nvSpPr>
      <xdr:spPr>
        <a:xfrm>
          <a:off x="13131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普通会計にかかる職員数においては類似団体平均を上回っているが、教育・消防部門を除く一般行政部門では、平均以下まで削減を進めており、今後も引き続き職員定数の適正化を図る。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133169</xdr:rowOff>
    </xdr:from>
    <xdr:to>
      <xdr:col>24</xdr:col>
      <xdr:colOff>558800</xdr:colOff>
      <xdr:row>61</xdr:row>
      <xdr:rowOff>134317</xdr:rowOff>
    </xdr:to>
    <xdr:cxnSp macro="">
      <xdr:nvCxnSpPr>
        <xdr:cNvPr id="322" name="直線コネクタ 321"/>
        <xdr:cNvCxnSpPr/>
      </xdr:nvCxnSpPr>
      <xdr:spPr>
        <a:xfrm flipV="1">
          <a:off x="16179800" y="10591619"/>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134317</xdr:rowOff>
    </xdr:from>
    <xdr:to>
      <xdr:col>23</xdr:col>
      <xdr:colOff>406400</xdr:colOff>
      <xdr:row>61</xdr:row>
      <xdr:rowOff>143510</xdr:rowOff>
    </xdr:to>
    <xdr:cxnSp macro="">
      <xdr:nvCxnSpPr>
        <xdr:cNvPr id="325" name="直線コネクタ 324"/>
        <xdr:cNvCxnSpPr/>
      </xdr:nvCxnSpPr>
      <xdr:spPr>
        <a:xfrm flipV="1">
          <a:off x="15290800" y="1059276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61</xdr:row>
      <xdr:rowOff>166491</xdr:rowOff>
    </xdr:to>
    <xdr:cxnSp macro="">
      <xdr:nvCxnSpPr>
        <xdr:cNvPr id="328" name="直線コネクタ 327"/>
        <xdr:cNvCxnSpPr/>
      </xdr:nvCxnSpPr>
      <xdr:spPr>
        <a:xfrm flipV="1">
          <a:off x="14401800" y="106019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166491</xdr:rowOff>
    </xdr:from>
    <xdr:to>
      <xdr:col>21</xdr:col>
      <xdr:colOff>0</xdr:colOff>
      <xdr:row>62</xdr:row>
      <xdr:rowOff>15724</xdr:rowOff>
    </xdr:to>
    <xdr:cxnSp macro="">
      <xdr:nvCxnSpPr>
        <xdr:cNvPr id="331" name="直線コネクタ 330"/>
        <xdr:cNvCxnSpPr/>
      </xdr:nvCxnSpPr>
      <xdr:spPr>
        <a:xfrm flipV="1">
          <a:off x="13512800" y="1062494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82369</xdr:rowOff>
    </xdr:from>
    <xdr:to>
      <xdr:col>24</xdr:col>
      <xdr:colOff>609600</xdr:colOff>
      <xdr:row>62</xdr:row>
      <xdr:rowOff>12519</xdr:rowOff>
    </xdr:to>
    <xdr:sp macro="" textlink="">
      <xdr:nvSpPr>
        <xdr:cNvPr id="341" name="円/楕円 340"/>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54446</xdr:rowOff>
    </xdr:from>
    <xdr:ext cx="762000" cy="259045"/>
    <xdr:sp macro="" textlink="">
      <xdr:nvSpPr>
        <xdr:cNvPr id="342" name="定員管理の状況該当値テキスト"/>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83517</xdr:rowOff>
    </xdr:from>
    <xdr:to>
      <xdr:col>23</xdr:col>
      <xdr:colOff>457200</xdr:colOff>
      <xdr:row>62</xdr:row>
      <xdr:rowOff>13667</xdr:rowOff>
    </xdr:to>
    <xdr:sp macro="" textlink="">
      <xdr:nvSpPr>
        <xdr:cNvPr id="343" name="円/楕円 342"/>
        <xdr:cNvSpPr/>
      </xdr:nvSpPr>
      <xdr:spPr>
        <a:xfrm>
          <a:off x="16129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169894</xdr:rowOff>
    </xdr:from>
    <xdr:ext cx="736600" cy="259045"/>
    <xdr:sp macro="" textlink="">
      <xdr:nvSpPr>
        <xdr:cNvPr id="344" name="テキスト ボックス 343"/>
        <xdr:cNvSpPr txBox="1"/>
      </xdr:nvSpPr>
      <xdr:spPr>
        <a:xfrm>
          <a:off x="15798800" y="1062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5" name="円/楕円 344"/>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7637</xdr:rowOff>
    </xdr:from>
    <xdr:ext cx="762000" cy="259045"/>
    <xdr:sp macro="" textlink="">
      <xdr:nvSpPr>
        <xdr:cNvPr id="346" name="テキスト ボックス 345"/>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115691</xdr:rowOff>
    </xdr:from>
    <xdr:to>
      <xdr:col>21</xdr:col>
      <xdr:colOff>50800</xdr:colOff>
      <xdr:row>62</xdr:row>
      <xdr:rowOff>45841</xdr:rowOff>
    </xdr:to>
    <xdr:sp macro="" textlink="">
      <xdr:nvSpPr>
        <xdr:cNvPr id="347" name="円/楕円 346"/>
        <xdr:cNvSpPr/>
      </xdr:nvSpPr>
      <xdr:spPr>
        <a:xfrm>
          <a:off x="14351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30618</xdr:rowOff>
    </xdr:from>
    <xdr:ext cx="762000" cy="259045"/>
    <xdr:sp macro="" textlink="">
      <xdr:nvSpPr>
        <xdr:cNvPr id="348" name="テキスト ボックス 347"/>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136374</xdr:rowOff>
    </xdr:from>
    <xdr:to>
      <xdr:col>19</xdr:col>
      <xdr:colOff>533400</xdr:colOff>
      <xdr:row>62</xdr:row>
      <xdr:rowOff>66524</xdr:rowOff>
    </xdr:to>
    <xdr:sp macro="" textlink="">
      <xdr:nvSpPr>
        <xdr:cNvPr id="349" name="円/楕円 348"/>
        <xdr:cNvSpPr/>
      </xdr:nvSpPr>
      <xdr:spPr>
        <a:xfrm>
          <a:off x="13462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51301</xdr:rowOff>
    </xdr:from>
    <xdr:ext cx="762000" cy="259045"/>
    <xdr:sp macro="" textlink="">
      <xdr:nvSpPr>
        <xdr:cNvPr id="350" name="テキスト ボックス 349"/>
        <xdr:cNvSpPr txBox="1"/>
      </xdr:nvSpPr>
      <xdr:spPr>
        <a:xfrm>
          <a:off x="13131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a:t>
          </a:r>
          <a:r>
            <a:rPr lang="ja-JP" altLang="en-US" sz="1300" b="0" i="0" baseline="0">
              <a:solidFill>
                <a:schemeClr val="dk1"/>
              </a:solidFill>
              <a:effectLst/>
              <a:latin typeface="+mj-ea"/>
              <a:ea typeface="+mj-ea"/>
              <a:cs typeface="+mn-cs"/>
            </a:rPr>
            <a:t>市民交流センター整備事業等</a:t>
          </a:r>
          <a:r>
            <a:rPr lang="ja-JP" altLang="en-US" sz="1300">
              <a:solidFill>
                <a:schemeClr val="dk1"/>
              </a:solidFill>
              <a:effectLst/>
              <a:latin typeface="+mj-ea"/>
              <a:ea typeface="+mj-ea"/>
              <a:cs typeface="+mn-cs"/>
            </a:rPr>
            <a:t>に係る地方債の償還終了や民間資金の繰上償還を行ったことを受けて、地方債の</a:t>
          </a:r>
          <a:r>
            <a:rPr lang="ja-JP" altLang="ja-JP" sz="1300" b="0" i="0" baseline="0">
              <a:solidFill>
                <a:schemeClr val="dk1"/>
              </a:solidFill>
              <a:effectLst/>
              <a:latin typeface="+mj-ea"/>
              <a:ea typeface="+mj-ea"/>
              <a:cs typeface="+mn-cs"/>
            </a:rPr>
            <a:t>元利償還金が減少し、また、地方債の交付税算入額が増加したことにより、前年度と比べ</a:t>
          </a:r>
          <a:r>
            <a:rPr lang="en-US" altLang="ja-JP" sz="1300" b="0" i="0" baseline="0">
              <a:solidFill>
                <a:schemeClr val="dk1"/>
              </a:solidFill>
              <a:effectLst/>
              <a:latin typeface="+mj-ea"/>
              <a:ea typeface="+mj-ea"/>
              <a:cs typeface="+mn-cs"/>
            </a:rPr>
            <a:t>1.0</a:t>
          </a:r>
          <a:r>
            <a:rPr lang="ja-JP" altLang="ja-JP" sz="1300" b="0" i="0" baseline="0">
              <a:solidFill>
                <a:schemeClr val="dk1"/>
              </a:solidFill>
              <a:effectLst/>
              <a:latin typeface="+mj-ea"/>
              <a:ea typeface="+mj-ea"/>
              <a:cs typeface="+mn-cs"/>
            </a:rPr>
            <a:t>ポイント改善</a:t>
          </a:r>
          <a:r>
            <a:rPr lang="ja-JP" altLang="en-US" sz="1300" b="0" i="0" baseline="0">
              <a:solidFill>
                <a:schemeClr val="dk1"/>
              </a:solidFill>
              <a:effectLst/>
              <a:latin typeface="+mj-ea"/>
              <a:ea typeface="+mj-ea"/>
              <a:cs typeface="+mn-cs"/>
            </a:rPr>
            <a:t>し</a:t>
          </a:r>
          <a:r>
            <a:rPr lang="ja-JP" altLang="ja-JP" sz="1300" b="0" i="0" baseline="0">
              <a:solidFill>
                <a:schemeClr val="dk1"/>
              </a:solidFill>
              <a:effectLst/>
              <a:latin typeface="+mj-ea"/>
              <a:ea typeface="+mj-ea"/>
              <a:cs typeface="+mn-cs"/>
            </a:rPr>
            <a:t>ている。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今後、新庁舎整備事業等の大型事業により地方債現在高が増加する見込みであるが、交付税措置がある有利な地方債の活用や、計画的な繰上償還の実施等により、実質公債費比率の抑制に努める。</a:t>
          </a:r>
          <a:endParaRPr lang="ja-JP" altLang="ja-JP" sz="13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160655</xdr:rowOff>
    </xdr:to>
    <xdr:cxnSp macro="">
      <xdr:nvCxnSpPr>
        <xdr:cNvPr id="380" name="直線コネクタ 379"/>
        <xdr:cNvCxnSpPr/>
      </xdr:nvCxnSpPr>
      <xdr:spPr>
        <a:xfrm flipV="1">
          <a:off x="16179800" y="712978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160655</xdr:rowOff>
    </xdr:from>
    <xdr:to>
      <xdr:col>23</xdr:col>
      <xdr:colOff>406400</xdr:colOff>
      <xdr:row>42</xdr:row>
      <xdr:rowOff>19368</xdr:rowOff>
    </xdr:to>
    <xdr:cxnSp macro="">
      <xdr:nvCxnSpPr>
        <xdr:cNvPr id="383" name="直線コネクタ 382"/>
        <xdr:cNvCxnSpPr/>
      </xdr:nvCxnSpPr>
      <xdr:spPr>
        <a:xfrm flipV="1">
          <a:off x="15290800" y="71901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19368</xdr:rowOff>
    </xdr:from>
    <xdr:to>
      <xdr:col>22</xdr:col>
      <xdr:colOff>203200</xdr:colOff>
      <xdr:row>42</xdr:row>
      <xdr:rowOff>19368</xdr:rowOff>
    </xdr:to>
    <xdr:cxnSp macro="">
      <xdr:nvCxnSpPr>
        <xdr:cNvPr id="386" name="直線コネクタ 385"/>
        <xdr:cNvCxnSpPr/>
      </xdr:nvCxnSpPr>
      <xdr:spPr>
        <a:xfrm>
          <a:off x="14401800" y="7220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19368</xdr:rowOff>
    </xdr:to>
    <xdr:cxnSp macro="">
      <xdr:nvCxnSpPr>
        <xdr:cNvPr id="389" name="直線コネクタ 388"/>
        <xdr:cNvCxnSpPr/>
      </xdr:nvCxnSpPr>
      <xdr:spPr>
        <a:xfrm>
          <a:off x="13512800" y="71780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9" name="円/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0"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109855</xdr:rowOff>
    </xdr:from>
    <xdr:to>
      <xdr:col>23</xdr:col>
      <xdr:colOff>457200</xdr:colOff>
      <xdr:row>42</xdr:row>
      <xdr:rowOff>40005</xdr:rowOff>
    </xdr:to>
    <xdr:sp macro="" textlink="">
      <xdr:nvSpPr>
        <xdr:cNvPr id="401" name="円/楕円 400"/>
        <xdr:cNvSpPr/>
      </xdr:nvSpPr>
      <xdr:spPr>
        <a:xfrm>
          <a:off x="16129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24782</xdr:rowOff>
    </xdr:from>
    <xdr:ext cx="736600" cy="259045"/>
    <xdr:sp macro="" textlink="">
      <xdr:nvSpPr>
        <xdr:cNvPr id="402" name="テキスト ボックス 401"/>
        <xdr:cNvSpPr txBox="1"/>
      </xdr:nvSpPr>
      <xdr:spPr>
        <a:xfrm>
          <a:off x="15798800" y="722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140018</xdr:rowOff>
    </xdr:from>
    <xdr:to>
      <xdr:col>22</xdr:col>
      <xdr:colOff>254000</xdr:colOff>
      <xdr:row>42</xdr:row>
      <xdr:rowOff>70168</xdr:rowOff>
    </xdr:to>
    <xdr:sp macro="" textlink="">
      <xdr:nvSpPr>
        <xdr:cNvPr id="403" name="円/楕円 402"/>
        <xdr:cNvSpPr/>
      </xdr:nvSpPr>
      <xdr:spPr>
        <a:xfrm>
          <a:off x="15240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54945</xdr:rowOff>
    </xdr:from>
    <xdr:ext cx="762000" cy="259045"/>
    <xdr:sp macro="" textlink="">
      <xdr:nvSpPr>
        <xdr:cNvPr id="404" name="テキスト ボックス 403"/>
        <xdr:cNvSpPr txBox="1"/>
      </xdr:nvSpPr>
      <xdr:spPr>
        <a:xfrm>
          <a:off x="14909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140018</xdr:rowOff>
    </xdr:from>
    <xdr:to>
      <xdr:col>21</xdr:col>
      <xdr:colOff>50800</xdr:colOff>
      <xdr:row>42</xdr:row>
      <xdr:rowOff>70168</xdr:rowOff>
    </xdr:to>
    <xdr:sp macro="" textlink="">
      <xdr:nvSpPr>
        <xdr:cNvPr id="405" name="円/楕円 404"/>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54945</xdr:rowOff>
    </xdr:from>
    <xdr:ext cx="762000" cy="259045"/>
    <xdr:sp macro="" textlink="">
      <xdr:nvSpPr>
        <xdr:cNvPr id="406" name="テキスト ボックス 405"/>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7" name="円/楕円 406"/>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8" name="テキスト ボックス 407"/>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j-ea"/>
              <a:ea typeface="+mj-ea"/>
              <a:cs typeface="+mn-cs"/>
            </a:rPr>
            <a:t>　地方債現在高は増加している</a:t>
          </a:r>
          <a:r>
            <a:rPr lang="ja-JP" altLang="en-US" sz="1300" b="0" i="0" baseline="0">
              <a:solidFill>
                <a:schemeClr val="dk1"/>
              </a:solidFill>
              <a:effectLst/>
              <a:latin typeface="+mj-ea"/>
              <a:ea typeface="+mj-ea"/>
              <a:cs typeface="+mn-cs"/>
            </a:rPr>
            <a:t>が</a:t>
          </a:r>
          <a:r>
            <a:rPr lang="ja-JP" altLang="ja-JP" sz="1300">
              <a:solidFill>
                <a:schemeClr val="dk1"/>
              </a:solidFill>
              <a:effectLst/>
              <a:latin typeface="+mj-ea"/>
              <a:ea typeface="+mj-ea"/>
              <a:cs typeface="+mn-cs"/>
            </a:rPr>
            <a:t>土地開発公社債務の代位弁済完了により</a:t>
          </a:r>
          <a:r>
            <a:rPr lang="ja-JP" altLang="en-US" sz="1300">
              <a:solidFill>
                <a:schemeClr val="dk1"/>
              </a:solidFill>
              <a:effectLst/>
              <a:latin typeface="+mj-ea"/>
              <a:ea typeface="+mj-ea"/>
              <a:cs typeface="+mn-cs"/>
            </a:rPr>
            <a:t>将来負担額が減少し</a:t>
          </a:r>
          <a:r>
            <a:rPr lang="ja-JP" altLang="en-US" sz="1300" b="0" i="0" baseline="0">
              <a:solidFill>
                <a:schemeClr val="dk1"/>
              </a:solidFill>
              <a:effectLst/>
              <a:latin typeface="+mj-ea"/>
              <a:ea typeface="+mj-ea"/>
              <a:cs typeface="+mn-cs"/>
            </a:rPr>
            <a:t>たことに加え、</a:t>
          </a:r>
          <a:r>
            <a:rPr lang="ja-JP" altLang="ja-JP" sz="1300" b="0" i="0" baseline="0">
              <a:solidFill>
                <a:schemeClr val="dk1"/>
              </a:solidFill>
              <a:effectLst/>
              <a:latin typeface="+mj-ea"/>
              <a:ea typeface="+mj-ea"/>
              <a:cs typeface="+mn-cs"/>
            </a:rPr>
            <a:t>充当可能財源等（基金現在高）の増加や、交付税措置がある有利な地方債の活用に伴う交付税算入見込額の増加により、前年度と比べ</a:t>
          </a:r>
          <a:r>
            <a:rPr lang="en-US" altLang="ja-JP" sz="1300" b="0" i="0" baseline="0">
              <a:solidFill>
                <a:schemeClr val="dk1"/>
              </a:solidFill>
              <a:effectLst/>
              <a:latin typeface="+mj-ea"/>
              <a:ea typeface="+mj-ea"/>
              <a:cs typeface="+mn-cs"/>
            </a:rPr>
            <a:t>17.4</a:t>
          </a:r>
          <a:r>
            <a:rPr lang="ja-JP" altLang="ja-JP" sz="1300" b="0" i="0" baseline="0">
              <a:solidFill>
                <a:schemeClr val="dk1"/>
              </a:solidFill>
              <a:effectLst/>
              <a:latin typeface="+mj-ea"/>
              <a:ea typeface="+mj-ea"/>
              <a:cs typeface="+mn-cs"/>
            </a:rPr>
            <a:t>ポイント</a:t>
          </a:r>
          <a:r>
            <a:rPr lang="ja-JP" altLang="en-US" sz="1300" b="0" i="0" baseline="0">
              <a:solidFill>
                <a:schemeClr val="dk1"/>
              </a:solidFill>
              <a:effectLst/>
              <a:latin typeface="+mj-ea"/>
              <a:ea typeface="+mj-ea"/>
              <a:cs typeface="+mn-cs"/>
            </a:rPr>
            <a:t>減と大幅に</a:t>
          </a:r>
          <a:r>
            <a:rPr lang="ja-JP" altLang="ja-JP" sz="1300" b="0" i="0" baseline="0">
              <a:solidFill>
                <a:schemeClr val="dk1"/>
              </a:solidFill>
              <a:effectLst/>
              <a:latin typeface="+mj-ea"/>
              <a:ea typeface="+mj-ea"/>
              <a:cs typeface="+mn-cs"/>
            </a:rPr>
            <a:t>改善</a:t>
          </a:r>
          <a:r>
            <a:rPr lang="ja-JP" altLang="en-US" sz="1300" b="0" i="0" baseline="0">
              <a:solidFill>
                <a:schemeClr val="dk1"/>
              </a:solidFill>
              <a:effectLst/>
              <a:latin typeface="+mj-ea"/>
              <a:ea typeface="+mj-ea"/>
              <a:cs typeface="+mn-cs"/>
            </a:rPr>
            <a:t>している。</a:t>
          </a:r>
          <a:endParaRPr lang="ja-JP" altLang="ja-JP" sz="1300">
            <a:effectLst/>
            <a:latin typeface="+mj-ea"/>
            <a:ea typeface="+mj-ea"/>
          </a:endParaRPr>
        </a:p>
        <a:p>
          <a:pPr rtl="0"/>
          <a:r>
            <a:rPr lang="ja-JP" altLang="ja-JP" sz="1300" b="0" i="0" baseline="0">
              <a:solidFill>
                <a:schemeClr val="dk1"/>
              </a:solidFill>
              <a:effectLst/>
              <a:latin typeface="+mj-ea"/>
              <a:ea typeface="+mj-ea"/>
              <a:cs typeface="+mn-cs"/>
            </a:rPr>
            <a:t>　今後、新庁舎整備事業等の大型事業により地方債現在高が増加する見込みであるが、交付税措置がある有利な地方債の活用や、計画的な繰上償還の実施等により、将来負担比率の抑制に努める。</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148018</xdr:rowOff>
    </xdr:from>
    <xdr:to>
      <xdr:col>24</xdr:col>
      <xdr:colOff>558800</xdr:colOff>
      <xdr:row>19</xdr:row>
      <xdr:rowOff>81534</xdr:rowOff>
    </xdr:to>
    <xdr:cxnSp macro="">
      <xdr:nvCxnSpPr>
        <xdr:cNvPr id="438" name="直線コネクタ 437"/>
        <xdr:cNvCxnSpPr/>
      </xdr:nvCxnSpPr>
      <xdr:spPr>
        <a:xfrm flipV="1">
          <a:off x="16179800" y="3234118"/>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81534</xdr:rowOff>
    </xdr:from>
    <xdr:to>
      <xdr:col>23</xdr:col>
      <xdr:colOff>406400</xdr:colOff>
      <xdr:row>19</xdr:row>
      <xdr:rowOff>105061</xdr:rowOff>
    </xdr:to>
    <xdr:cxnSp macro="">
      <xdr:nvCxnSpPr>
        <xdr:cNvPr id="441" name="直線コネクタ 440"/>
        <xdr:cNvCxnSpPr/>
      </xdr:nvCxnSpPr>
      <xdr:spPr>
        <a:xfrm flipV="1">
          <a:off x="15290800" y="3339084"/>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105061</xdr:rowOff>
    </xdr:from>
    <xdr:to>
      <xdr:col>22</xdr:col>
      <xdr:colOff>203200</xdr:colOff>
      <xdr:row>20</xdr:row>
      <xdr:rowOff>13240</xdr:rowOff>
    </xdr:to>
    <xdr:cxnSp macro="">
      <xdr:nvCxnSpPr>
        <xdr:cNvPr id="444" name="直線コネクタ 443"/>
        <xdr:cNvCxnSpPr/>
      </xdr:nvCxnSpPr>
      <xdr:spPr>
        <a:xfrm flipV="1">
          <a:off x="14401800" y="336261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13240</xdr:rowOff>
    </xdr:from>
    <xdr:to>
      <xdr:col>21</xdr:col>
      <xdr:colOff>0</xdr:colOff>
      <xdr:row>20</xdr:row>
      <xdr:rowOff>115792</xdr:rowOff>
    </xdr:to>
    <xdr:cxnSp macro="">
      <xdr:nvCxnSpPr>
        <xdr:cNvPr id="447" name="直線コネクタ 446"/>
        <xdr:cNvCxnSpPr/>
      </xdr:nvCxnSpPr>
      <xdr:spPr>
        <a:xfrm flipV="1">
          <a:off x="13512800" y="344224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97218</xdr:rowOff>
    </xdr:from>
    <xdr:to>
      <xdr:col>24</xdr:col>
      <xdr:colOff>609600</xdr:colOff>
      <xdr:row>19</xdr:row>
      <xdr:rowOff>27368</xdr:rowOff>
    </xdr:to>
    <xdr:sp macro="" textlink="">
      <xdr:nvSpPr>
        <xdr:cNvPr id="457" name="円/楕円 456"/>
        <xdr:cNvSpPr/>
      </xdr:nvSpPr>
      <xdr:spPr>
        <a:xfrm>
          <a:off x="16967200" y="31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69295</xdr:rowOff>
    </xdr:from>
    <xdr:ext cx="762000" cy="259045"/>
    <xdr:sp macro="" textlink="">
      <xdr:nvSpPr>
        <xdr:cNvPr id="458" name="将来負担の状況該当値テキスト"/>
        <xdr:cNvSpPr txBox="1"/>
      </xdr:nvSpPr>
      <xdr:spPr>
        <a:xfrm>
          <a:off x="17106900" y="315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30734</xdr:rowOff>
    </xdr:from>
    <xdr:to>
      <xdr:col>23</xdr:col>
      <xdr:colOff>457200</xdr:colOff>
      <xdr:row>19</xdr:row>
      <xdr:rowOff>132334</xdr:rowOff>
    </xdr:to>
    <xdr:sp macro="" textlink="">
      <xdr:nvSpPr>
        <xdr:cNvPr id="459" name="円/楕円 458"/>
        <xdr:cNvSpPr/>
      </xdr:nvSpPr>
      <xdr:spPr>
        <a:xfrm>
          <a:off x="16129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117111</xdr:rowOff>
    </xdr:from>
    <xdr:ext cx="736600" cy="259045"/>
    <xdr:sp macro="" textlink="">
      <xdr:nvSpPr>
        <xdr:cNvPr id="460" name="テキスト ボックス 459"/>
        <xdr:cNvSpPr txBox="1"/>
      </xdr:nvSpPr>
      <xdr:spPr>
        <a:xfrm>
          <a:off x="15798800" y="337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54261</xdr:rowOff>
    </xdr:from>
    <xdr:to>
      <xdr:col>22</xdr:col>
      <xdr:colOff>254000</xdr:colOff>
      <xdr:row>19</xdr:row>
      <xdr:rowOff>155861</xdr:rowOff>
    </xdr:to>
    <xdr:sp macro="" textlink="">
      <xdr:nvSpPr>
        <xdr:cNvPr id="461" name="円/楕円 460"/>
        <xdr:cNvSpPr/>
      </xdr:nvSpPr>
      <xdr:spPr>
        <a:xfrm>
          <a:off x="15240000" y="3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140638</xdr:rowOff>
    </xdr:from>
    <xdr:ext cx="762000" cy="259045"/>
    <xdr:sp macro="" textlink="">
      <xdr:nvSpPr>
        <xdr:cNvPr id="462" name="テキスト ボックス 461"/>
        <xdr:cNvSpPr txBox="1"/>
      </xdr:nvSpPr>
      <xdr:spPr>
        <a:xfrm>
          <a:off x="14909800" y="33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133890</xdr:rowOff>
    </xdr:from>
    <xdr:to>
      <xdr:col>21</xdr:col>
      <xdr:colOff>50800</xdr:colOff>
      <xdr:row>20</xdr:row>
      <xdr:rowOff>64040</xdr:rowOff>
    </xdr:to>
    <xdr:sp macro="" textlink="">
      <xdr:nvSpPr>
        <xdr:cNvPr id="463" name="円/楕円 462"/>
        <xdr:cNvSpPr/>
      </xdr:nvSpPr>
      <xdr:spPr>
        <a:xfrm>
          <a:off x="14351000" y="33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48817</xdr:rowOff>
    </xdr:from>
    <xdr:ext cx="762000" cy="259045"/>
    <xdr:sp macro="" textlink="">
      <xdr:nvSpPr>
        <xdr:cNvPr id="464" name="テキスト ボックス 463"/>
        <xdr:cNvSpPr txBox="1"/>
      </xdr:nvSpPr>
      <xdr:spPr>
        <a:xfrm>
          <a:off x="14020800" y="34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64992</xdr:rowOff>
    </xdr:from>
    <xdr:to>
      <xdr:col>19</xdr:col>
      <xdr:colOff>533400</xdr:colOff>
      <xdr:row>20</xdr:row>
      <xdr:rowOff>166592</xdr:rowOff>
    </xdr:to>
    <xdr:sp macro="" textlink="">
      <xdr:nvSpPr>
        <xdr:cNvPr id="465" name="円/楕円 464"/>
        <xdr:cNvSpPr/>
      </xdr:nvSpPr>
      <xdr:spPr>
        <a:xfrm>
          <a:off x="13462000" y="34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151369</xdr:rowOff>
    </xdr:from>
    <xdr:ext cx="762000" cy="259045"/>
    <xdr:sp macro="" textlink="">
      <xdr:nvSpPr>
        <xdr:cNvPr id="466" name="テキスト ボックス 465"/>
        <xdr:cNvSpPr txBox="1"/>
      </xdr:nvSpPr>
      <xdr:spPr>
        <a:xfrm>
          <a:off x="13131800" y="358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和歌山県海南市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54,838
54,643
101.19
25,269,911
24,770,726
397,253
14,186,484
32,066,866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109.8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集中改革プランに基づく徹底した取り組みにより、合併前（平成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年度）と比べ約</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％の職員を削減するとともに、給与制度の見直しを進めてきた。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年度より、従来物件費に計上していた非常勤職員の賃金等を人件費に計上したことにより類似団体平均を</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ポイント上回っているが、</a:t>
          </a:r>
          <a:r>
            <a:rPr lang="ja-JP" altLang="en-US" sz="1100" b="0" i="0" baseline="0">
              <a:solidFill>
                <a:schemeClr val="dk1"/>
              </a:solidFill>
              <a:effectLst/>
              <a:latin typeface="+mn-lt"/>
              <a:ea typeface="+mn-ea"/>
              <a:cs typeface="+mn-cs"/>
            </a:rPr>
            <a:t>人件費総額については</a:t>
          </a:r>
          <a:r>
            <a:rPr lang="ja-JP" altLang="ja-JP" sz="1100" b="0" i="0">
              <a:solidFill>
                <a:schemeClr val="dk1"/>
              </a:solidFill>
              <a:effectLst/>
              <a:latin typeface="+mn-lt"/>
              <a:ea typeface="+mn-ea"/>
              <a:cs typeface="+mn-cs"/>
            </a:rPr>
            <a:t>国の要請による給与削減措置や</a:t>
          </a:r>
          <a:r>
            <a:rPr lang="ja-JP" altLang="ja-JP" sz="1100" b="0" i="0" baseline="0">
              <a:solidFill>
                <a:schemeClr val="dk1"/>
              </a:solidFill>
              <a:effectLst/>
              <a:latin typeface="+mn-lt"/>
              <a:ea typeface="+mn-ea"/>
              <a:cs typeface="+mn-cs"/>
            </a:rPr>
            <a:t>職員</a:t>
          </a:r>
          <a:r>
            <a:rPr lang="ja-JP" altLang="en-US" sz="1100" b="0" i="0" baseline="0">
              <a:solidFill>
                <a:schemeClr val="dk1"/>
              </a:solidFill>
              <a:effectLst/>
              <a:latin typeface="+mn-lt"/>
              <a:ea typeface="+mn-ea"/>
              <a:cs typeface="+mn-cs"/>
            </a:rPr>
            <a:t>数の削減</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努め、前年度より減少している</a:t>
          </a:r>
          <a:r>
            <a:rPr lang="ja-JP" altLang="ja-JP" sz="1100" b="0" i="0" baseline="0">
              <a:solidFill>
                <a:schemeClr val="dk1"/>
              </a:solidFill>
              <a:effectLst/>
              <a:latin typeface="+mn-lt"/>
              <a:ea typeface="+mn-ea"/>
              <a:cs typeface="+mn-cs"/>
            </a:rPr>
            <a:t>。</a:t>
          </a:r>
          <a:endParaRPr lang="ja-JP" altLang="ja-JP" sz="1100">
            <a:effectLst/>
          </a:endParaRPr>
        </a:p>
        <a:p>
          <a:pPr rtl="0"/>
          <a:r>
            <a:rPr lang="ja-JP" altLang="ja-JP" sz="1100" b="0" i="0" baseline="0">
              <a:solidFill>
                <a:schemeClr val="dk1"/>
              </a:solidFill>
              <a:effectLst/>
              <a:latin typeface="+mn-lt"/>
              <a:ea typeface="+mn-ea"/>
              <a:cs typeface="+mn-cs"/>
            </a:rPr>
            <a:t>　今後も新規採用の抑制や組織・機構の見直し、民間委託等を進め、総人件費の抑制に努める。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111760</xdr:rowOff>
    </xdr:to>
    <xdr:cxnSp macro="">
      <xdr:nvCxnSpPr>
        <xdr:cNvPr id="65" name="直線コネクタ 64"/>
        <xdr:cNvCxnSpPr/>
      </xdr:nvCxnSpPr>
      <xdr:spPr>
        <a:xfrm flipV="1">
          <a:off x="3987800" y="659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111760</xdr:rowOff>
    </xdr:to>
    <xdr:cxnSp macro="">
      <xdr:nvCxnSpPr>
        <xdr:cNvPr id="68" name="直線コネクタ 67"/>
        <xdr:cNvCxnSpPr/>
      </xdr:nvCxnSpPr>
      <xdr:spPr>
        <a:xfrm>
          <a:off x="3098800" y="6459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12700</xdr:rowOff>
    </xdr:to>
    <xdr:cxnSp macro="">
      <xdr:nvCxnSpPr>
        <xdr:cNvPr id="71" name="直線コネクタ 70"/>
        <xdr:cNvCxnSpPr/>
      </xdr:nvCxnSpPr>
      <xdr:spPr>
        <a:xfrm flipV="1">
          <a:off x="2209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39</xdr:row>
      <xdr:rowOff>138430</xdr:rowOff>
    </xdr:to>
    <xdr:cxnSp macro="">
      <xdr:nvCxnSpPr>
        <xdr:cNvPr id="74" name="直線コネクタ 73"/>
        <xdr:cNvCxnSpPr/>
      </xdr:nvCxnSpPr>
      <xdr:spPr>
        <a:xfrm flipV="1">
          <a:off x="1320800" y="6527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4" name="円/楕円 83"/>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5"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6" name="円/楕円 85"/>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7" name="テキスト ボックス 86"/>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8" name="円/楕円 87"/>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89" name="テキスト ボックス 88"/>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0" name="円/楕円 89"/>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1" name="テキスト ボックス 90"/>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2" name="円/楕円 91"/>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3" name="テキスト ボックス 92"/>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事務事業の見直しや枠配分方式による予算編成により</a:t>
          </a:r>
          <a:r>
            <a:rPr lang="ja-JP" altLang="en-US" sz="1300" b="0" i="0" baseline="0">
              <a:solidFill>
                <a:schemeClr val="dk1"/>
              </a:solidFill>
              <a:effectLst/>
              <a:latin typeface="+mn-lt"/>
              <a:ea typeface="+mn-ea"/>
              <a:cs typeface="+mn-cs"/>
            </a:rPr>
            <a:t>物件費総額の抑制に努めたものの、子宮頸がん等３ワクチン接種及び妊婦健診の定期接種化や電気料金値上げ等の影響により</a:t>
          </a:r>
          <a:r>
            <a:rPr lang="ja-JP" altLang="ja-JP" sz="1300" b="0" i="0" baseline="0">
              <a:solidFill>
                <a:schemeClr val="dk1"/>
              </a:solidFill>
              <a:effectLst/>
              <a:latin typeface="+mn-lt"/>
              <a:ea typeface="+mn-ea"/>
              <a:cs typeface="+mn-cs"/>
            </a:rPr>
            <a:t>経常経費</a:t>
          </a:r>
          <a:r>
            <a:rPr lang="ja-JP" altLang="en-US" sz="1300" b="0" i="0" baseline="0">
              <a:solidFill>
                <a:schemeClr val="dk1"/>
              </a:solidFill>
              <a:effectLst/>
              <a:latin typeface="+mn-lt"/>
              <a:ea typeface="+mn-ea"/>
              <a:cs typeface="+mn-cs"/>
            </a:rPr>
            <a:t>が増加し前年度と比べて</a:t>
          </a:r>
          <a:r>
            <a:rPr lang="en-US" altLang="ja-JP" sz="1300" b="0" i="0" baseline="0">
              <a:solidFill>
                <a:schemeClr val="dk1"/>
              </a:solidFill>
              <a:effectLst/>
              <a:latin typeface="+mn-lt"/>
              <a:ea typeface="+mn-ea"/>
              <a:cs typeface="+mn-cs"/>
            </a:rPr>
            <a:t>0.4</a:t>
          </a:r>
          <a:r>
            <a:rPr lang="ja-JP" altLang="en-US" sz="1300" b="0" i="0" baseline="0">
              <a:solidFill>
                <a:schemeClr val="dk1"/>
              </a:solidFill>
              <a:effectLst/>
              <a:latin typeface="+mn-lt"/>
              <a:ea typeface="+mn-ea"/>
              <a:cs typeface="+mn-cs"/>
            </a:rPr>
            <a:t>ポイント悪化した。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年度より、</a:t>
          </a:r>
          <a:r>
            <a:rPr lang="ja-JP" altLang="ja-JP" sz="1300" b="0" i="0" baseline="0">
              <a:solidFill>
                <a:schemeClr val="dk1"/>
              </a:solidFill>
              <a:effectLst/>
              <a:latin typeface="+mn-lt"/>
              <a:ea typeface="+mn-ea"/>
              <a:cs typeface="+mn-cs"/>
            </a:rPr>
            <a:t>従来物件費で計上していた非常勤職員の賃金等を人件費に計上したこと等により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類似団体平均を下回っている</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今後も引き続き、経常経費の抑制に努める。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77470</xdr:rowOff>
    </xdr:to>
    <xdr:cxnSp macro="">
      <xdr:nvCxnSpPr>
        <xdr:cNvPr id="126" name="直線コネクタ 125"/>
        <xdr:cNvCxnSpPr/>
      </xdr:nvCxnSpPr>
      <xdr:spPr>
        <a:xfrm>
          <a:off x="15671800" y="2618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161290</xdr:rowOff>
    </xdr:to>
    <xdr:cxnSp macro="">
      <xdr:nvCxnSpPr>
        <xdr:cNvPr id="129" name="直線コネクタ 128"/>
        <xdr:cNvCxnSpPr/>
      </xdr:nvCxnSpPr>
      <xdr:spPr>
        <a:xfrm flipV="1">
          <a:off x="14782800" y="261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12700</xdr:rowOff>
    </xdr:to>
    <xdr:cxnSp macro="">
      <xdr:nvCxnSpPr>
        <xdr:cNvPr id="132" name="直線コネクタ 131"/>
        <xdr:cNvCxnSpPr/>
      </xdr:nvCxnSpPr>
      <xdr:spPr>
        <a:xfrm flipV="1">
          <a:off x="13893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35560</xdr:rowOff>
    </xdr:to>
    <xdr:cxnSp macro="">
      <xdr:nvCxnSpPr>
        <xdr:cNvPr id="135" name="直線コネクタ 134"/>
        <xdr:cNvCxnSpPr/>
      </xdr:nvCxnSpPr>
      <xdr:spPr>
        <a:xfrm flipV="1">
          <a:off x="13004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5" name="円/楕円 144"/>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6"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7" name="円/楕円 146"/>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8" name="テキスト ボックス 147"/>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9" name="円/楕円 148"/>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50" name="テキスト ボックス 149"/>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1" name="円/楕円 150"/>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2" name="テキスト ボックス 151"/>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3" name="円/楕円 152"/>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4" name="テキスト ボックス 153"/>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障害者自立支援給付費が増加傾向にある一方で</a:t>
          </a:r>
          <a:r>
            <a:rPr lang="ja-JP" altLang="ja-JP" sz="1300" b="0" i="0" baseline="0">
              <a:solidFill>
                <a:schemeClr val="dk1"/>
              </a:solidFill>
              <a:effectLst/>
              <a:latin typeface="+mn-lt"/>
              <a:ea typeface="+mn-ea"/>
              <a:cs typeface="+mn-cs"/>
            </a:rPr>
            <a:t>児童（子ども）手当扶助費</a:t>
          </a:r>
          <a:r>
            <a:rPr lang="ja-JP" altLang="en-US" sz="1300" b="0" i="0" baseline="0">
              <a:solidFill>
                <a:schemeClr val="dk1"/>
              </a:solidFill>
              <a:effectLst/>
              <a:latin typeface="+mn-lt"/>
              <a:ea typeface="+mn-ea"/>
              <a:cs typeface="+mn-cs"/>
            </a:rPr>
            <a:t>や生活保護費が減少したことで前年度と比べ横ばいとなっている。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類似団体平均を下回っているものの、</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自立支援給付や子育て支援にかかる経費の増加が見込まれることから、市独自制度の見直しを検討する必要がある。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120142</xdr:rowOff>
    </xdr:from>
    <xdr:to>
      <xdr:col>7</xdr:col>
      <xdr:colOff>15875</xdr:colOff>
      <xdr:row>55</xdr:row>
      <xdr:rowOff>120142</xdr:rowOff>
    </xdr:to>
    <xdr:cxnSp macro="">
      <xdr:nvCxnSpPr>
        <xdr:cNvPr id="185" name="直線コネクタ 184"/>
        <xdr:cNvCxnSpPr/>
      </xdr:nvCxnSpPr>
      <xdr:spPr>
        <a:xfrm>
          <a:off x="3987800" y="9549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120142</xdr:rowOff>
    </xdr:from>
    <xdr:to>
      <xdr:col>5</xdr:col>
      <xdr:colOff>549275</xdr:colOff>
      <xdr:row>55</xdr:row>
      <xdr:rowOff>156718</xdr:rowOff>
    </xdr:to>
    <xdr:cxnSp macro="">
      <xdr:nvCxnSpPr>
        <xdr:cNvPr id="188" name="直線コネクタ 187"/>
        <xdr:cNvCxnSpPr/>
      </xdr:nvCxnSpPr>
      <xdr:spPr>
        <a:xfrm flipV="1">
          <a:off x="3098800" y="9549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147574</xdr:rowOff>
    </xdr:from>
    <xdr:to>
      <xdr:col>4</xdr:col>
      <xdr:colOff>346075</xdr:colOff>
      <xdr:row>55</xdr:row>
      <xdr:rowOff>156718</xdr:rowOff>
    </xdr:to>
    <xdr:cxnSp macro="">
      <xdr:nvCxnSpPr>
        <xdr:cNvPr id="191" name="直線コネクタ 190"/>
        <xdr:cNvCxnSpPr/>
      </xdr:nvCxnSpPr>
      <xdr:spPr>
        <a:xfrm>
          <a:off x="2209800" y="9577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147574</xdr:rowOff>
    </xdr:from>
    <xdr:to>
      <xdr:col>3</xdr:col>
      <xdr:colOff>142875</xdr:colOff>
      <xdr:row>55</xdr:row>
      <xdr:rowOff>147574</xdr:rowOff>
    </xdr:to>
    <xdr:cxnSp macro="">
      <xdr:nvCxnSpPr>
        <xdr:cNvPr id="194" name="直線コネクタ 193"/>
        <xdr:cNvCxnSpPr/>
      </xdr:nvCxnSpPr>
      <xdr:spPr>
        <a:xfrm>
          <a:off x="1320800" y="957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69342</xdr:rowOff>
    </xdr:from>
    <xdr:to>
      <xdr:col>7</xdr:col>
      <xdr:colOff>66675</xdr:colOff>
      <xdr:row>55</xdr:row>
      <xdr:rowOff>170942</xdr:rowOff>
    </xdr:to>
    <xdr:sp macro="" textlink="">
      <xdr:nvSpPr>
        <xdr:cNvPr id="204" name="円/楕円 203"/>
        <xdr:cNvSpPr/>
      </xdr:nvSpPr>
      <xdr:spPr>
        <a:xfrm>
          <a:off x="4775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85869</xdr:rowOff>
    </xdr:from>
    <xdr:ext cx="762000" cy="259045"/>
    <xdr:sp macro="" textlink="">
      <xdr:nvSpPr>
        <xdr:cNvPr id="205" name="扶助費該当値テキスト"/>
        <xdr:cNvSpPr txBox="1"/>
      </xdr:nvSpPr>
      <xdr:spPr>
        <a:xfrm>
          <a:off x="4914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69342</xdr:rowOff>
    </xdr:from>
    <xdr:to>
      <xdr:col>5</xdr:col>
      <xdr:colOff>600075</xdr:colOff>
      <xdr:row>55</xdr:row>
      <xdr:rowOff>170942</xdr:rowOff>
    </xdr:to>
    <xdr:sp macro="" textlink="">
      <xdr:nvSpPr>
        <xdr:cNvPr id="206" name="円/楕円 205"/>
        <xdr:cNvSpPr/>
      </xdr:nvSpPr>
      <xdr:spPr>
        <a:xfrm>
          <a:off x="3937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9669</xdr:rowOff>
    </xdr:from>
    <xdr:ext cx="736600" cy="259045"/>
    <xdr:sp macro="" textlink="">
      <xdr:nvSpPr>
        <xdr:cNvPr id="207" name="テキスト ボックス 206"/>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105918</xdr:rowOff>
    </xdr:from>
    <xdr:to>
      <xdr:col>4</xdr:col>
      <xdr:colOff>396875</xdr:colOff>
      <xdr:row>56</xdr:row>
      <xdr:rowOff>36068</xdr:rowOff>
    </xdr:to>
    <xdr:sp macro="" textlink="">
      <xdr:nvSpPr>
        <xdr:cNvPr id="208" name="円/楕円 207"/>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20845</xdr:rowOff>
    </xdr:from>
    <xdr:ext cx="762000" cy="259045"/>
    <xdr:sp macro="" textlink="">
      <xdr:nvSpPr>
        <xdr:cNvPr id="209" name="テキスト ボックス 208"/>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96774</xdr:rowOff>
    </xdr:from>
    <xdr:to>
      <xdr:col>3</xdr:col>
      <xdr:colOff>193675</xdr:colOff>
      <xdr:row>56</xdr:row>
      <xdr:rowOff>26924</xdr:rowOff>
    </xdr:to>
    <xdr:sp macro="" textlink="">
      <xdr:nvSpPr>
        <xdr:cNvPr id="210" name="円/楕円 209"/>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11701</xdr:rowOff>
    </xdr:from>
    <xdr:ext cx="762000" cy="259045"/>
    <xdr:sp macro="" textlink="">
      <xdr:nvSpPr>
        <xdr:cNvPr id="211" name="テキスト ボックス 210"/>
        <xdr:cNvSpPr txBox="1"/>
      </xdr:nvSpPr>
      <xdr:spPr>
        <a:xfrm>
          <a:off x="1828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96774</xdr:rowOff>
    </xdr:from>
    <xdr:to>
      <xdr:col>1</xdr:col>
      <xdr:colOff>676275</xdr:colOff>
      <xdr:row>56</xdr:row>
      <xdr:rowOff>26924</xdr:rowOff>
    </xdr:to>
    <xdr:sp macro="" textlink="">
      <xdr:nvSpPr>
        <xdr:cNvPr id="212" name="円/楕円 211"/>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11701</xdr:rowOff>
    </xdr:from>
    <xdr:ext cx="762000" cy="259045"/>
    <xdr:sp macro="" textlink="">
      <xdr:nvSpPr>
        <xdr:cNvPr id="213" name="テキスト ボックス 212"/>
        <xdr:cNvSpPr txBox="1"/>
      </xdr:nvSpPr>
      <xdr:spPr>
        <a:xfrm>
          <a:off x="939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介護保険特別会計への繰出金が増加傾向にあり、類似団体平均とほぼ同水準で推移している。</a:t>
          </a:r>
          <a:endParaRPr kumimoji="1" lang="en-US" altLang="ja-JP" sz="1300">
            <a:latin typeface="ＭＳ Ｐゴシック"/>
          </a:endParaRPr>
        </a:p>
        <a:p>
          <a:r>
            <a:rPr kumimoji="1" lang="ja-JP" altLang="en-US" sz="1300">
              <a:latin typeface="ＭＳ Ｐゴシック"/>
            </a:rPr>
            <a:t>　今後も引き続き経常経費の抑制に努める。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8890</xdr:rowOff>
    </xdr:to>
    <xdr:cxnSp macro="">
      <xdr:nvCxnSpPr>
        <xdr:cNvPr id="246" name="直線コネクタ 245"/>
        <xdr:cNvCxnSpPr/>
      </xdr:nvCxnSpPr>
      <xdr:spPr>
        <a:xfrm>
          <a:off x="15671800" y="975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157480</xdr:rowOff>
    </xdr:to>
    <xdr:cxnSp macro="">
      <xdr:nvCxnSpPr>
        <xdr:cNvPr id="249" name="直線コネクタ 248"/>
        <xdr:cNvCxnSpPr/>
      </xdr:nvCxnSpPr>
      <xdr:spPr>
        <a:xfrm>
          <a:off x="14782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119380</xdr:rowOff>
    </xdr:to>
    <xdr:cxnSp macro="">
      <xdr:nvCxnSpPr>
        <xdr:cNvPr id="252" name="直線コネクタ 251"/>
        <xdr:cNvCxnSpPr/>
      </xdr:nvCxnSpPr>
      <xdr:spPr>
        <a:xfrm>
          <a:off x="13893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142240</xdr:rowOff>
    </xdr:to>
    <xdr:cxnSp macro="">
      <xdr:nvCxnSpPr>
        <xdr:cNvPr id="255" name="直線コネクタ 254"/>
        <xdr:cNvCxnSpPr/>
      </xdr:nvCxnSpPr>
      <xdr:spPr>
        <a:xfrm flipV="1">
          <a:off x="13004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5" name="円/楕円 264"/>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6"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67" name="円/楕円 266"/>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68" name="テキスト ボックス 267"/>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9" name="円/楕円 268"/>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0" name="テキスト ボックス 269"/>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1" name="円/楕円 270"/>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2" name="テキスト ボックス 27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3" name="円/楕円 272"/>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4" name="テキスト ボックス 27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年度から実施している補助金の見直し等により、類似団体平均を下回っている</a:t>
          </a:r>
          <a:r>
            <a:rPr lang="ja-JP" altLang="en-US" sz="1300" b="0" i="0" baseline="0">
              <a:solidFill>
                <a:schemeClr val="dk1"/>
              </a:solidFill>
              <a:effectLst/>
              <a:latin typeface="+mn-lt"/>
              <a:ea typeface="+mn-ea"/>
              <a:cs typeface="+mn-cs"/>
            </a:rPr>
            <a:t>が、海南医療センターの運営に伴う繰出金が増加したことに伴い前年度と比べて</a:t>
          </a:r>
          <a:r>
            <a:rPr lang="en-US" altLang="ja-JP" sz="1300" b="0" i="0" baseline="0">
              <a:solidFill>
                <a:schemeClr val="dk1"/>
              </a:solidFill>
              <a:effectLst/>
              <a:latin typeface="+mn-lt"/>
              <a:ea typeface="+mn-ea"/>
              <a:cs typeface="+mn-cs"/>
            </a:rPr>
            <a:t>0.4</a:t>
          </a:r>
          <a:r>
            <a:rPr lang="ja-JP" altLang="en-US" sz="1300" b="0" i="0" baseline="0">
              <a:solidFill>
                <a:schemeClr val="dk1"/>
              </a:solidFill>
              <a:effectLst/>
              <a:latin typeface="+mn-lt"/>
              <a:ea typeface="+mn-ea"/>
              <a:cs typeface="+mn-cs"/>
            </a:rPr>
            <a:t>ポイント悪化した。</a:t>
          </a:r>
          <a:endParaRPr lang="ja-JP" altLang="ja-JP" sz="1300">
            <a:effectLst/>
          </a:endParaRPr>
        </a:p>
        <a:p>
          <a:pPr rtl="0"/>
          <a:r>
            <a:rPr lang="ja-JP" altLang="ja-JP" sz="1300" b="0" i="0" baseline="0">
              <a:solidFill>
                <a:schemeClr val="dk1"/>
              </a:solidFill>
              <a:effectLst/>
              <a:latin typeface="+mn-lt"/>
              <a:ea typeface="+mn-ea"/>
              <a:cs typeface="+mn-cs"/>
            </a:rPr>
            <a:t>　今後も、各種団体への補助金等を継続的に見直すことにより、経常経費の抑制に努める。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110998</xdr:rowOff>
    </xdr:to>
    <xdr:cxnSp macro="">
      <xdr:nvCxnSpPr>
        <xdr:cNvPr id="304" name="直線コネクタ 303"/>
        <xdr:cNvCxnSpPr/>
      </xdr:nvCxnSpPr>
      <xdr:spPr>
        <a:xfrm>
          <a:off x="15671800" y="60934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106426</xdr:rowOff>
    </xdr:to>
    <xdr:cxnSp macro="">
      <xdr:nvCxnSpPr>
        <xdr:cNvPr id="307" name="直線コネクタ 306"/>
        <xdr:cNvCxnSpPr/>
      </xdr:nvCxnSpPr>
      <xdr:spPr>
        <a:xfrm flipV="1">
          <a:off x="14782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106426</xdr:rowOff>
    </xdr:to>
    <xdr:cxnSp macro="">
      <xdr:nvCxnSpPr>
        <xdr:cNvPr id="310" name="直線コネクタ 309"/>
        <xdr:cNvCxnSpPr/>
      </xdr:nvCxnSpPr>
      <xdr:spPr>
        <a:xfrm>
          <a:off x="13893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120142</xdr:rowOff>
    </xdr:to>
    <xdr:cxnSp macro="">
      <xdr:nvCxnSpPr>
        <xdr:cNvPr id="313" name="直線コネクタ 312"/>
        <xdr:cNvCxnSpPr/>
      </xdr:nvCxnSpPr>
      <xdr:spPr>
        <a:xfrm flipV="1">
          <a:off x="13004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23" name="円/楕円 322"/>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24"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5" name="円/楕円 324"/>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6" name="テキスト ボックス 325"/>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7" name="円/楕円 326"/>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8" name="テキスト ボックス 327"/>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29" name="円/楕円 328"/>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30" name="テキスト ボックス 329"/>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31" name="円/楕円 330"/>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2" name="テキスト ボックス 331"/>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市民交流センター整備事業等に係る地方債の償還終了により、前年度と比べて減少しているものの、依然として</a:t>
          </a:r>
          <a:r>
            <a:rPr lang="ja-JP" altLang="ja-JP" sz="1200" b="0" i="0" baseline="0">
              <a:solidFill>
                <a:schemeClr val="dk1"/>
              </a:solidFill>
              <a:effectLst/>
              <a:latin typeface="+mn-lt"/>
              <a:ea typeface="+mn-ea"/>
              <a:cs typeface="+mn-cs"/>
            </a:rPr>
            <a:t>類似団体平均を上回っている。</a:t>
          </a:r>
          <a:endParaRPr lang="ja-JP" altLang="ja-JP" sz="1200">
            <a:effectLst/>
          </a:endParaRPr>
        </a:p>
        <a:p>
          <a:pPr rtl="0"/>
          <a:r>
            <a:rPr lang="ja-JP" altLang="ja-JP" sz="1200" b="0" i="0" baseline="0">
              <a:solidFill>
                <a:schemeClr val="dk1"/>
              </a:solidFill>
              <a:effectLst/>
              <a:latin typeface="+mn-lt"/>
              <a:ea typeface="+mn-ea"/>
              <a:cs typeface="+mn-cs"/>
            </a:rPr>
            <a:t>　今後も、新庁舎整備事業等の大型事業の実施に伴い、公債費の増加が見込まれる中、事業のさらなる選択と集中により地方債の発行を抑制するほか、繰上償還を計画的に実施することにより、将来の公債費負担の抑制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88137</xdr:rowOff>
    </xdr:to>
    <xdr:cxnSp macro="">
      <xdr:nvCxnSpPr>
        <xdr:cNvPr id="362" name="直線コネクタ 361"/>
        <xdr:cNvCxnSpPr/>
      </xdr:nvCxnSpPr>
      <xdr:spPr>
        <a:xfrm flipV="1">
          <a:off x="3987800" y="136006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78994</xdr:rowOff>
    </xdr:from>
    <xdr:to>
      <xdr:col>5</xdr:col>
      <xdr:colOff>549275</xdr:colOff>
      <xdr:row>79</xdr:row>
      <xdr:rowOff>88137</xdr:rowOff>
    </xdr:to>
    <xdr:cxnSp macro="">
      <xdr:nvCxnSpPr>
        <xdr:cNvPr id="365" name="直線コネクタ 364"/>
        <xdr:cNvCxnSpPr/>
      </xdr:nvCxnSpPr>
      <xdr:spPr>
        <a:xfrm>
          <a:off x="3098800" y="13623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78994</xdr:rowOff>
    </xdr:to>
    <xdr:cxnSp macro="">
      <xdr:nvCxnSpPr>
        <xdr:cNvPr id="368" name="直線コネクタ 367"/>
        <xdr:cNvCxnSpPr/>
      </xdr:nvCxnSpPr>
      <xdr:spPr>
        <a:xfrm>
          <a:off x="2209800" y="136006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115570</xdr:rowOff>
    </xdr:to>
    <xdr:cxnSp macro="">
      <xdr:nvCxnSpPr>
        <xdr:cNvPr id="371" name="直線コネクタ 370"/>
        <xdr:cNvCxnSpPr/>
      </xdr:nvCxnSpPr>
      <xdr:spPr>
        <a:xfrm flipV="1">
          <a:off x="1320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81" name="円/楕円 380"/>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148862</xdr:rowOff>
    </xdr:from>
    <xdr:ext cx="762000" cy="259045"/>
    <xdr:sp macro="" textlink="">
      <xdr:nvSpPr>
        <xdr:cNvPr id="382"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37337</xdr:rowOff>
    </xdr:from>
    <xdr:to>
      <xdr:col>5</xdr:col>
      <xdr:colOff>600075</xdr:colOff>
      <xdr:row>79</xdr:row>
      <xdr:rowOff>138937</xdr:rowOff>
    </xdr:to>
    <xdr:sp macro="" textlink="">
      <xdr:nvSpPr>
        <xdr:cNvPr id="383" name="円/楕円 382"/>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123714</xdr:rowOff>
    </xdr:from>
    <xdr:ext cx="736600" cy="259045"/>
    <xdr:sp macro="" textlink="">
      <xdr:nvSpPr>
        <xdr:cNvPr id="384" name="テキスト ボックス 383"/>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28194</xdr:rowOff>
    </xdr:from>
    <xdr:to>
      <xdr:col>4</xdr:col>
      <xdr:colOff>396875</xdr:colOff>
      <xdr:row>79</xdr:row>
      <xdr:rowOff>129794</xdr:rowOff>
    </xdr:to>
    <xdr:sp macro="" textlink="">
      <xdr:nvSpPr>
        <xdr:cNvPr id="385" name="円/楕円 384"/>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114571</xdr:rowOff>
    </xdr:from>
    <xdr:ext cx="762000" cy="259045"/>
    <xdr:sp macro="" textlink="">
      <xdr:nvSpPr>
        <xdr:cNvPr id="386" name="テキスト ボックス 385"/>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87" name="円/楕円 386"/>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88" name="テキスト ボックス 387"/>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89" name="円/楕円 388"/>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0" name="テキスト ボックス 389"/>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前年度と比べ</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ポイント悪化したものの、類似団体平均を</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今後も引き続き枠配分方式による予算編成や事務事業の見直しを継続</a:t>
          </a:r>
          <a:r>
            <a:rPr lang="ja-JP" altLang="en-US" sz="1300" b="0" i="0" baseline="0">
              <a:solidFill>
                <a:schemeClr val="dk1"/>
              </a:solidFill>
              <a:effectLst/>
              <a:latin typeface="+mn-lt"/>
              <a:ea typeface="+mn-ea"/>
              <a:cs typeface="+mn-cs"/>
            </a:rPr>
            <a:t>することにより</a:t>
          </a:r>
          <a:r>
            <a:rPr lang="ja-JP" altLang="ja-JP" sz="1300" b="0" i="0" baseline="0">
              <a:solidFill>
                <a:schemeClr val="dk1"/>
              </a:solidFill>
              <a:effectLst/>
              <a:latin typeface="+mn-lt"/>
              <a:ea typeface="+mn-ea"/>
              <a:cs typeface="+mn-cs"/>
            </a:rPr>
            <a:t>経常経費全体のさらなる縮減に努め、経常収支比率の抑制を図る。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77</xdr:row>
      <xdr:rowOff>66039</xdr:rowOff>
    </xdr:to>
    <xdr:cxnSp macro="">
      <xdr:nvCxnSpPr>
        <xdr:cNvPr id="423" name="直線コネクタ 422"/>
        <xdr:cNvCxnSpPr/>
      </xdr:nvCxnSpPr>
      <xdr:spPr>
        <a:xfrm>
          <a:off x="15671800" y="132410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39370</xdr:rowOff>
    </xdr:to>
    <xdr:cxnSp macro="">
      <xdr:nvCxnSpPr>
        <xdr:cNvPr id="426" name="直線コネクタ 425"/>
        <xdr:cNvCxnSpPr/>
      </xdr:nvCxnSpPr>
      <xdr:spPr>
        <a:xfrm>
          <a:off x="14782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31750</xdr:rowOff>
    </xdr:to>
    <xdr:cxnSp macro="">
      <xdr:nvCxnSpPr>
        <xdr:cNvPr id="429" name="直線コネクタ 428"/>
        <xdr:cNvCxnSpPr/>
      </xdr:nvCxnSpPr>
      <xdr:spPr>
        <a:xfrm flipV="1">
          <a:off x="13893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78</xdr:row>
      <xdr:rowOff>73661</xdr:rowOff>
    </xdr:to>
    <xdr:cxnSp macro="">
      <xdr:nvCxnSpPr>
        <xdr:cNvPr id="432" name="直線コネクタ 431"/>
        <xdr:cNvCxnSpPr/>
      </xdr:nvCxnSpPr>
      <xdr:spPr>
        <a:xfrm flipV="1">
          <a:off x="13004800" y="132334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2" name="円/楕円 441"/>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43"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44" name="円/楕円 443"/>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100347</xdr:rowOff>
    </xdr:from>
    <xdr:ext cx="736600" cy="259045"/>
    <xdr:sp macro="" textlink="">
      <xdr:nvSpPr>
        <xdr:cNvPr id="445" name="テキスト ボックス 444"/>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6" name="円/楕円 445"/>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47" name="テキスト ボックス 446"/>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48" name="円/楕円 447"/>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9" name="テキスト ボックス 448"/>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50" name="円/楕円 449"/>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51" name="テキスト ボックス 450"/>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和歌山県海南市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156966</xdr:rowOff>
    </xdr:from>
    <xdr:to>
      <xdr:col>4</xdr:col>
      <xdr:colOff>1117600</xdr:colOff>
      <xdr:row>15</xdr:row>
      <xdr:rowOff>27140</xdr:rowOff>
    </xdr:to>
    <xdr:cxnSp macro="">
      <xdr:nvCxnSpPr>
        <xdr:cNvPr id="50" name="直線コネクタ 49"/>
        <xdr:cNvCxnSpPr/>
      </xdr:nvCxnSpPr>
      <xdr:spPr bwMode="auto">
        <a:xfrm>
          <a:off x="5003800" y="2604891"/>
          <a:ext cx="6477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156966</xdr:rowOff>
    </xdr:from>
    <xdr:to>
      <xdr:col>4</xdr:col>
      <xdr:colOff>469900</xdr:colOff>
      <xdr:row>15</xdr:row>
      <xdr:rowOff>41484</xdr:rowOff>
    </xdr:to>
    <xdr:cxnSp macro="">
      <xdr:nvCxnSpPr>
        <xdr:cNvPr id="53" name="直線コネクタ 52"/>
        <xdr:cNvCxnSpPr/>
      </xdr:nvCxnSpPr>
      <xdr:spPr bwMode="auto">
        <a:xfrm flipV="1">
          <a:off x="4305300" y="2604891"/>
          <a:ext cx="698500" cy="55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164681</xdr:rowOff>
    </xdr:from>
    <xdr:to>
      <xdr:col>3</xdr:col>
      <xdr:colOff>904875</xdr:colOff>
      <xdr:row>15</xdr:row>
      <xdr:rowOff>41484</xdr:rowOff>
    </xdr:to>
    <xdr:cxnSp macro="">
      <xdr:nvCxnSpPr>
        <xdr:cNvPr id="56" name="直線コネクタ 55"/>
        <xdr:cNvCxnSpPr/>
      </xdr:nvCxnSpPr>
      <xdr:spPr bwMode="auto">
        <a:xfrm>
          <a:off x="3606800" y="2612606"/>
          <a:ext cx="698500" cy="4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118999</xdr:rowOff>
    </xdr:from>
    <xdr:to>
      <xdr:col>3</xdr:col>
      <xdr:colOff>206375</xdr:colOff>
      <xdr:row>14</xdr:row>
      <xdr:rowOff>164681</xdr:rowOff>
    </xdr:to>
    <xdr:cxnSp macro="">
      <xdr:nvCxnSpPr>
        <xdr:cNvPr id="59" name="直線コネクタ 58"/>
        <xdr:cNvCxnSpPr/>
      </xdr:nvCxnSpPr>
      <xdr:spPr bwMode="auto">
        <a:xfrm>
          <a:off x="2908300" y="256692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147790</xdr:rowOff>
    </xdr:from>
    <xdr:to>
      <xdr:col>5</xdr:col>
      <xdr:colOff>34925</xdr:colOff>
      <xdr:row>15</xdr:row>
      <xdr:rowOff>77940</xdr:rowOff>
    </xdr:to>
    <xdr:sp macro="" textlink="">
      <xdr:nvSpPr>
        <xdr:cNvPr id="69" name="円/楕円 68"/>
        <xdr:cNvSpPr/>
      </xdr:nvSpPr>
      <xdr:spPr bwMode="auto">
        <a:xfrm>
          <a:off x="5600700" y="25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164317</xdr:rowOff>
    </xdr:from>
    <xdr:ext cx="762000" cy="259045"/>
    <xdr:sp macro="" textlink="">
      <xdr:nvSpPr>
        <xdr:cNvPr id="70" name="人口1人当たり決算額の推移該当値テキスト130"/>
        <xdr:cNvSpPr txBox="1"/>
      </xdr:nvSpPr>
      <xdr:spPr>
        <a:xfrm>
          <a:off x="5740400" y="244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87,742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106166</xdr:rowOff>
    </xdr:from>
    <xdr:to>
      <xdr:col>4</xdr:col>
      <xdr:colOff>520700</xdr:colOff>
      <xdr:row>15</xdr:row>
      <xdr:rowOff>36316</xdr:rowOff>
    </xdr:to>
    <xdr:sp macro="" textlink="">
      <xdr:nvSpPr>
        <xdr:cNvPr id="71" name="円/楕円 70"/>
        <xdr:cNvSpPr/>
      </xdr:nvSpPr>
      <xdr:spPr bwMode="auto">
        <a:xfrm>
          <a:off x="4953000" y="255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46493</xdr:rowOff>
    </xdr:from>
    <xdr:ext cx="736600" cy="259045"/>
    <xdr:sp macro="" textlink="">
      <xdr:nvSpPr>
        <xdr:cNvPr id="72" name="テキスト ボックス 71"/>
        <xdr:cNvSpPr txBox="1"/>
      </xdr:nvSpPr>
      <xdr:spPr>
        <a:xfrm>
          <a:off x="4622800" y="232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162134</xdr:rowOff>
    </xdr:from>
    <xdr:to>
      <xdr:col>3</xdr:col>
      <xdr:colOff>955675</xdr:colOff>
      <xdr:row>15</xdr:row>
      <xdr:rowOff>92284</xdr:rowOff>
    </xdr:to>
    <xdr:sp macro="" textlink="">
      <xdr:nvSpPr>
        <xdr:cNvPr id="73" name="円/楕円 72"/>
        <xdr:cNvSpPr/>
      </xdr:nvSpPr>
      <xdr:spPr bwMode="auto">
        <a:xfrm>
          <a:off x="4254500" y="261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102461</xdr:rowOff>
    </xdr:from>
    <xdr:ext cx="762000" cy="259045"/>
    <xdr:sp macro="" textlink="">
      <xdr:nvSpPr>
        <xdr:cNvPr id="74" name="テキスト ボックス 73"/>
        <xdr:cNvSpPr txBox="1"/>
      </xdr:nvSpPr>
      <xdr:spPr>
        <a:xfrm>
          <a:off x="3924300" y="23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113881</xdr:rowOff>
    </xdr:from>
    <xdr:to>
      <xdr:col>3</xdr:col>
      <xdr:colOff>257175</xdr:colOff>
      <xdr:row>15</xdr:row>
      <xdr:rowOff>44031</xdr:rowOff>
    </xdr:to>
    <xdr:sp macro="" textlink="">
      <xdr:nvSpPr>
        <xdr:cNvPr id="75" name="円/楕円 74"/>
        <xdr:cNvSpPr/>
      </xdr:nvSpPr>
      <xdr:spPr bwMode="auto">
        <a:xfrm>
          <a:off x="3556000" y="256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54208</xdr:rowOff>
    </xdr:from>
    <xdr:ext cx="762000" cy="259045"/>
    <xdr:sp macro="" textlink="">
      <xdr:nvSpPr>
        <xdr:cNvPr id="76" name="テキスト ボックス 75"/>
        <xdr:cNvSpPr txBox="1"/>
      </xdr:nvSpPr>
      <xdr:spPr>
        <a:xfrm>
          <a:off x="3225800" y="233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89,522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68199</xdr:rowOff>
    </xdr:from>
    <xdr:to>
      <xdr:col>2</xdr:col>
      <xdr:colOff>692150</xdr:colOff>
      <xdr:row>14</xdr:row>
      <xdr:rowOff>169799</xdr:rowOff>
    </xdr:to>
    <xdr:sp macro="" textlink="">
      <xdr:nvSpPr>
        <xdr:cNvPr id="77" name="円/楕円 76"/>
        <xdr:cNvSpPr/>
      </xdr:nvSpPr>
      <xdr:spPr bwMode="auto">
        <a:xfrm>
          <a:off x="2857500" y="251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8526</xdr:rowOff>
    </xdr:from>
    <xdr:ext cx="762000" cy="259045"/>
    <xdr:sp macro="" textlink="">
      <xdr:nvSpPr>
        <xdr:cNvPr id="78" name="テキスト ボックス 77"/>
        <xdr:cNvSpPr txBox="1"/>
      </xdr:nvSpPr>
      <xdr:spPr>
        <a:xfrm>
          <a:off x="25273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211810</xdr:rowOff>
    </xdr:from>
    <xdr:to>
      <xdr:col>4</xdr:col>
      <xdr:colOff>1117600</xdr:colOff>
      <xdr:row>35</xdr:row>
      <xdr:rowOff>315023</xdr:rowOff>
    </xdr:to>
    <xdr:cxnSp macro="">
      <xdr:nvCxnSpPr>
        <xdr:cNvPr id="110" name="直線コネクタ 109"/>
        <xdr:cNvCxnSpPr/>
      </xdr:nvCxnSpPr>
      <xdr:spPr bwMode="auto">
        <a:xfrm>
          <a:off x="5003800" y="6822160"/>
          <a:ext cx="647700" cy="10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184516</xdr:rowOff>
    </xdr:from>
    <xdr:to>
      <xdr:col>4</xdr:col>
      <xdr:colOff>469900</xdr:colOff>
      <xdr:row>35</xdr:row>
      <xdr:rowOff>211810</xdr:rowOff>
    </xdr:to>
    <xdr:cxnSp macro="">
      <xdr:nvCxnSpPr>
        <xdr:cNvPr id="113" name="直線コネクタ 112"/>
        <xdr:cNvCxnSpPr/>
      </xdr:nvCxnSpPr>
      <xdr:spPr bwMode="auto">
        <a:xfrm>
          <a:off x="4305300" y="6794866"/>
          <a:ext cx="698500" cy="2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172537</xdr:rowOff>
    </xdr:from>
    <xdr:to>
      <xdr:col>3</xdr:col>
      <xdr:colOff>904875</xdr:colOff>
      <xdr:row>35</xdr:row>
      <xdr:rowOff>184516</xdr:rowOff>
    </xdr:to>
    <xdr:cxnSp macro="">
      <xdr:nvCxnSpPr>
        <xdr:cNvPr id="116" name="直線コネクタ 115"/>
        <xdr:cNvCxnSpPr/>
      </xdr:nvCxnSpPr>
      <xdr:spPr bwMode="auto">
        <a:xfrm>
          <a:off x="3606800" y="6782887"/>
          <a:ext cx="6985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161061</xdr:rowOff>
    </xdr:from>
    <xdr:to>
      <xdr:col>3</xdr:col>
      <xdr:colOff>206375</xdr:colOff>
      <xdr:row>35</xdr:row>
      <xdr:rowOff>172537</xdr:rowOff>
    </xdr:to>
    <xdr:cxnSp macro="">
      <xdr:nvCxnSpPr>
        <xdr:cNvPr id="119" name="直線コネクタ 118"/>
        <xdr:cNvCxnSpPr/>
      </xdr:nvCxnSpPr>
      <xdr:spPr bwMode="auto">
        <a:xfrm>
          <a:off x="2908300" y="6771411"/>
          <a:ext cx="698500" cy="1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264223</xdr:rowOff>
    </xdr:from>
    <xdr:to>
      <xdr:col>5</xdr:col>
      <xdr:colOff>34925</xdr:colOff>
      <xdr:row>36</xdr:row>
      <xdr:rowOff>22923</xdr:rowOff>
    </xdr:to>
    <xdr:sp macro="" textlink="">
      <xdr:nvSpPr>
        <xdr:cNvPr id="129" name="円/楕円 128"/>
        <xdr:cNvSpPr/>
      </xdr:nvSpPr>
      <xdr:spPr bwMode="auto">
        <a:xfrm>
          <a:off x="5600700" y="687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109300</xdr:rowOff>
    </xdr:from>
    <xdr:ext cx="762000" cy="259045"/>
    <xdr:sp macro="" textlink="">
      <xdr:nvSpPr>
        <xdr:cNvPr id="130" name="人口1人当たり決算額の推移該当値テキスト445"/>
        <xdr:cNvSpPr txBox="1"/>
      </xdr:nvSpPr>
      <xdr:spPr>
        <a:xfrm>
          <a:off x="5740400" y="671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161010</xdr:rowOff>
    </xdr:from>
    <xdr:to>
      <xdr:col>4</xdr:col>
      <xdr:colOff>520700</xdr:colOff>
      <xdr:row>35</xdr:row>
      <xdr:rowOff>262610</xdr:rowOff>
    </xdr:to>
    <xdr:sp macro="" textlink="">
      <xdr:nvSpPr>
        <xdr:cNvPr id="131" name="円/楕円 130"/>
        <xdr:cNvSpPr/>
      </xdr:nvSpPr>
      <xdr:spPr bwMode="auto">
        <a:xfrm>
          <a:off x="4953000" y="677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272787</xdr:rowOff>
    </xdr:from>
    <xdr:ext cx="736600" cy="259045"/>
    <xdr:sp macro="" textlink="">
      <xdr:nvSpPr>
        <xdr:cNvPr id="132" name="テキスト ボックス 131"/>
        <xdr:cNvSpPr txBox="1"/>
      </xdr:nvSpPr>
      <xdr:spPr>
        <a:xfrm>
          <a:off x="4622800" y="65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133716</xdr:rowOff>
    </xdr:from>
    <xdr:to>
      <xdr:col>3</xdr:col>
      <xdr:colOff>955675</xdr:colOff>
      <xdr:row>35</xdr:row>
      <xdr:rowOff>235316</xdr:rowOff>
    </xdr:to>
    <xdr:sp macro="" textlink="">
      <xdr:nvSpPr>
        <xdr:cNvPr id="133" name="円/楕円 132"/>
        <xdr:cNvSpPr/>
      </xdr:nvSpPr>
      <xdr:spPr bwMode="auto">
        <a:xfrm>
          <a:off x="4254500" y="674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245493</xdr:rowOff>
    </xdr:from>
    <xdr:ext cx="762000" cy="259045"/>
    <xdr:sp macro="" textlink="">
      <xdr:nvSpPr>
        <xdr:cNvPr id="134" name="テキスト ボックス 133"/>
        <xdr:cNvSpPr txBox="1"/>
      </xdr:nvSpPr>
      <xdr:spPr>
        <a:xfrm>
          <a:off x="3924300" y="651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121737</xdr:rowOff>
    </xdr:from>
    <xdr:to>
      <xdr:col>3</xdr:col>
      <xdr:colOff>257175</xdr:colOff>
      <xdr:row>35</xdr:row>
      <xdr:rowOff>223337</xdr:rowOff>
    </xdr:to>
    <xdr:sp macro="" textlink="">
      <xdr:nvSpPr>
        <xdr:cNvPr id="135" name="円/楕円 134"/>
        <xdr:cNvSpPr/>
      </xdr:nvSpPr>
      <xdr:spPr bwMode="auto">
        <a:xfrm>
          <a:off x="3556000" y="673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233514</xdr:rowOff>
    </xdr:from>
    <xdr:ext cx="762000" cy="259045"/>
    <xdr:sp macro="" textlink="">
      <xdr:nvSpPr>
        <xdr:cNvPr id="136" name="テキスト ボックス 135"/>
        <xdr:cNvSpPr txBox="1"/>
      </xdr:nvSpPr>
      <xdr:spPr>
        <a:xfrm>
          <a:off x="3225800" y="650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110261</xdr:rowOff>
    </xdr:from>
    <xdr:to>
      <xdr:col>2</xdr:col>
      <xdr:colOff>692150</xdr:colOff>
      <xdr:row>35</xdr:row>
      <xdr:rowOff>211861</xdr:rowOff>
    </xdr:to>
    <xdr:sp macro="" textlink="">
      <xdr:nvSpPr>
        <xdr:cNvPr id="137" name="円/楕円 136"/>
        <xdr:cNvSpPr/>
      </xdr:nvSpPr>
      <xdr:spPr bwMode="auto">
        <a:xfrm>
          <a:off x="2857500" y="672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222038</xdr:rowOff>
    </xdr:from>
    <xdr:ext cx="762000" cy="259045"/>
    <xdr:sp macro="" textlink="">
      <xdr:nvSpPr>
        <xdr:cNvPr id="138" name="テキスト ボックス 137"/>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市税収入は依然として低調で推移しているものの、経常経費の抑制等により、実質収支</a:t>
          </a:r>
          <a:r>
            <a:rPr lang="ja-JP" altLang="en-US" sz="1300" b="0" i="0" baseline="0">
              <a:solidFill>
                <a:schemeClr val="dk1"/>
              </a:solidFill>
              <a:effectLst/>
              <a:latin typeface="+mn-lt"/>
              <a:ea typeface="+mn-ea"/>
              <a:cs typeface="+mn-cs"/>
            </a:rPr>
            <a:t>比率</a:t>
          </a:r>
          <a:r>
            <a:rPr lang="ja-JP" altLang="ja-JP" sz="1300" b="0" i="0" baseline="0">
              <a:solidFill>
                <a:schemeClr val="dk1"/>
              </a:solidFill>
              <a:effectLst/>
              <a:latin typeface="+mn-lt"/>
              <a:ea typeface="+mn-ea"/>
              <a:cs typeface="+mn-cs"/>
            </a:rPr>
            <a:t>はプラスで推移して</a:t>
          </a:r>
          <a:r>
            <a:rPr lang="ja-JP" altLang="en-US" sz="1300" b="0" i="0" baseline="0">
              <a:solidFill>
                <a:schemeClr val="dk1"/>
              </a:solidFill>
              <a:effectLst/>
              <a:latin typeface="+mn-lt"/>
              <a:ea typeface="+mn-ea"/>
              <a:cs typeface="+mn-cs"/>
            </a:rPr>
            <a:t>おり、決算剰余金の一部を財政調整基金に積み立てることで基金残高も増加して</a:t>
          </a:r>
          <a:r>
            <a:rPr lang="ja-JP" altLang="ja-JP" sz="1300" b="0" i="0" baseline="0">
              <a:solidFill>
                <a:schemeClr val="dk1"/>
              </a:solidFill>
              <a:effectLst/>
              <a:latin typeface="+mn-lt"/>
              <a:ea typeface="+mn-ea"/>
              <a:cs typeface="+mn-cs"/>
            </a:rPr>
            <a:t>いる。</a:t>
          </a:r>
          <a:endParaRPr lang="ja-JP" altLang="ja-JP" sz="1300">
            <a:effectLst/>
          </a:endParaRPr>
        </a:p>
        <a:p>
          <a:pPr rtl="0"/>
          <a:r>
            <a:rPr lang="ja-JP" altLang="ja-JP" sz="1300" b="0" i="0" baseline="0">
              <a:solidFill>
                <a:schemeClr val="dk1"/>
              </a:solidFill>
              <a:effectLst/>
              <a:latin typeface="+mn-lt"/>
              <a:ea typeface="+mn-ea"/>
              <a:cs typeface="+mn-cs"/>
            </a:rPr>
            <a:t>　今後も、集中改革プランに基づく総人件費の抑制をはじめ、徹底した歳出削減に取り組むとともに、子育て</a:t>
          </a:r>
          <a:r>
            <a:rPr lang="ja-JP" altLang="en-US" sz="1300" b="0" i="0" baseline="0">
              <a:solidFill>
                <a:schemeClr val="dk1"/>
              </a:solidFill>
              <a:effectLst/>
              <a:latin typeface="+mn-lt"/>
              <a:ea typeface="+mn-ea"/>
              <a:cs typeface="+mn-cs"/>
            </a:rPr>
            <a:t>支援</a:t>
          </a:r>
          <a:r>
            <a:rPr lang="ja-JP" altLang="ja-JP" sz="1300" b="0" i="0" baseline="0">
              <a:solidFill>
                <a:schemeClr val="dk1"/>
              </a:solidFill>
              <a:effectLst/>
              <a:latin typeface="+mn-lt"/>
              <a:ea typeface="+mn-ea"/>
              <a:cs typeface="+mn-cs"/>
            </a:rPr>
            <a:t>施策の拡充</a:t>
          </a:r>
          <a:r>
            <a:rPr lang="ja-JP" altLang="en-US" sz="1300" b="0" i="0" baseline="0">
              <a:solidFill>
                <a:schemeClr val="dk1"/>
              </a:solidFill>
              <a:effectLst/>
              <a:latin typeface="+mn-lt"/>
              <a:ea typeface="+mn-ea"/>
              <a:cs typeface="+mn-cs"/>
            </a:rPr>
            <a:t>や定住促進の取組</a:t>
          </a:r>
          <a:r>
            <a:rPr lang="ja-JP" altLang="ja-JP" sz="1300" b="0" i="0" baseline="0">
              <a:solidFill>
                <a:schemeClr val="dk1"/>
              </a:solidFill>
              <a:effectLst/>
              <a:latin typeface="+mn-lt"/>
              <a:ea typeface="+mn-ea"/>
              <a:cs typeface="+mn-cs"/>
            </a:rPr>
            <a:t>をはじめとした人口増につながる施策を実施するとともに、さらなる財源確保に取り組み、持続可能な行財政運営に努める。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ysClr val="windowText" lastClr="000000"/>
              </a:solidFill>
              <a:effectLst/>
              <a:latin typeface="+mj-ea"/>
              <a:ea typeface="+mj-ea"/>
              <a:cs typeface="+mn-cs"/>
            </a:rPr>
            <a:t>　平成</a:t>
          </a:r>
          <a:r>
            <a:rPr lang="en-US" altLang="ja-JP" sz="1300" b="0" i="0" baseline="0">
              <a:solidFill>
                <a:sysClr val="windowText" lastClr="000000"/>
              </a:solidFill>
              <a:effectLst/>
              <a:latin typeface="+mj-ea"/>
              <a:ea typeface="+mj-ea"/>
              <a:cs typeface="+mn-cs"/>
            </a:rPr>
            <a:t>25</a:t>
          </a:r>
          <a:r>
            <a:rPr lang="ja-JP" altLang="en-US" sz="1300" b="0" i="0" baseline="0">
              <a:solidFill>
                <a:sysClr val="windowText" lastClr="000000"/>
              </a:solidFill>
              <a:effectLst/>
              <a:latin typeface="+mj-ea"/>
              <a:ea typeface="+mj-ea"/>
              <a:cs typeface="+mn-cs"/>
            </a:rPr>
            <a:t>年度については、</a:t>
          </a:r>
          <a:r>
            <a:rPr lang="ja-JP" altLang="ja-JP" sz="1300" b="0" i="0" baseline="0">
              <a:solidFill>
                <a:sysClr val="windowText" lastClr="000000"/>
              </a:solidFill>
              <a:effectLst/>
              <a:latin typeface="+mj-ea"/>
              <a:ea typeface="+mj-ea"/>
              <a:cs typeface="+mn-cs"/>
            </a:rPr>
            <a:t>一般会計において</a:t>
          </a:r>
          <a:r>
            <a:rPr lang="ja-JP" altLang="en-US" sz="1300" b="0" i="0" baseline="0">
              <a:solidFill>
                <a:sysClr val="windowText" lastClr="000000"/>
              </a:solidFill>
              <a:effectLst/>
              <a:latin typeface="+mj-ea"/>
              <a:ea typeface="+mj-ea"/>
              <a:cs typeface="+mn-cs"/>
            </a:rPr>
            <a:t>、海南市土地開発公社債務の代位弁済に伴い決算規模が増加したものの、人件費の抑制や医療センターの建設終了に伴う出資金の減少、普通建設事業費の減少等により</a:t>
          </a:r>
          <a:r>
            <a:rPr lang="ja-JP" altLang="ja-JP" sz="1300" b="0" i="0" baseline="0">
              <a:solidFill>
                <a:sysClr val="windowText" lastClr="000000"/>
              </a:solidFill>
              <a:effectLst/>
              <a:latin typeface="+mj-ea"/>
              <a:ea typeface="+mj-ea"/>
              <a:cs typeface="+mn-cs"/>
            </a:rPr>
            <a:t>前年度と比べ</a:t>
          </a:r>
          <a:r>
            <a:rPr lang="en-US" altLang="ja-JP" sz="1300" b="0" i="0" baseline="0">
              <a:solidFill>
                <a:sysClr val="windowText" lastClr="000000"/>
              </a:solidFill>
              <a:effectLst/>
              <a:latin typeface="+mj-ea"/>
              <a:ea typeface="+mj-ea"/>
              <a:cs typeface="+mn-cs"/>
            </a:rPr>
            <a:t>0.86</a:t>
          </a:r>
          <a:r>
            <a:rPr lang="ja-JP" altLang="ja-JP" sz="1300" b="0" i="0" baseline="0">
              <a:solidFill>
                <a:sysClr val="windowText" lastClr="000000"/>
              </a:solidFill>
              <a:effectLst/>
              <a:latin typeface="+mj-ea"/>
              <a:ea typeface="+mj-ea"/>
              <a:cs typeface="+mn-cs"/>
            </a:rPr>
            <a:t>ポイント</a:t>
          </a:r>
          <a:r>
            <a:rPr lang="ja-JP" altLang="en-US" sz="1300" b="0" i="0" baseline="0">
              <a:solidFill>
                <a:sysClr val="windowText" lastClr="000000"/>
              </a:solidFill>
              <a:effectLst/>
              <a:latin typeface="+mj-ea"/>
              <a:ea typeface="+mj-ea"/>
              <a:cs typeface="+mn-cs"/>
            </a:rPr>
            <a:t>改善した。</a:t>
          </a:r>
          <a:endParaRPr lang="en-US" altLang="ja-JP" sz="1300" b="0" i="0" baseline="0">
            <a:solidFill>
              <a:sysClr val="windowText" lastClr="000000"/>
            </a:solidFill>
            <a:effectLst/>
            <a:latin typeface="+mj-ea"/>
            <a:ea typeface="+mj-ea"/>
            <a:cs typeface="+mn-cs"/>
          </a:endParaRPr>
        </a:p>
        <a:p>
          <a:r>
            <a:rPr lang="ja-JP" altLang="en-US" sz="1300" b="0" i="0" baseline="0">
              <a:solidFill>
                <a:sysClr val="windowText" lastClr="000000"/>
              </a:solidFill>
              <a:effectLst/>
              <a:latin typeface="+mj-ea"/>
              <a:ea typeface="+mj-ea"/>
              <a:cs typeface="+mn-cs"/>
            </a:rPr>
            <a:t>　一方</a:t>
          </a:r>
          <a:r>
            <a:rPr lang="ja-JP" altLang="ja-JP" sz="1300" b="0" i="0" baseline="0">
              <a:solidFill>
                <a:sysClr val="windowText" lastClr="000000"/>
              </a:solidFill>
              <a:effectLst/>
              <a:latin typeface="+mj-ea"/>
              <a:ea typeface="+mj-ea"/>
              <a:cs typeface="+mn-cs"/>
            </a:rPr>
            <a:t>、特別会計</a:t>
          </a:r>
          <a:r>
            <a:rPr lang="ja-JP" altLang="en-US" sz="1300" b="0" i="0" baseline="0">
              <a:solidFill>
                <a:sysClr val="windowText" lastClr="000000"/>
              </a:solidFill>
              <a:effectLst/>
              <a:latin typeface="+mj-ea"/>
              <a:ea typeface="+mj-ea"/>
              <a:cs typeface="+mn-cs"/>
            </a:rPr>
            <a:t>では、国民健康保険特別会計において、前年度と比べて</a:t>
          </a:r>
          <a:r>
            <a:rPr lang="en-US" altLang="ja-JP" sz="1300" b="0" i="0" baseline="0">
              <a:solidFill>
                <a:sysClr val="windowText" lastClr="000000"/>
              </a:solidFill>
              <a:effectLst/>
              <a:latin typeface="+mj-ea"/>
              <a:ea typeface="+mj-ea"/>
              <a:cs typeface="+mn-cs"/>
            </a:rPr>
            <a:t>0.62</a:t>
          </a:r>
          <a:r>
            <a:rPr lang="ja-JP" altLang="en-US" sz="1300" b="0" i="0" baseline="0">
              <a:solidFill>
                <a:sysClr val="windowText" lastClr="000000"/>
              </a:solidFill>
              <a:effectLst/>
              <a:latin typeface="+mj-ea"/>
              <a:ea typeface="+mj-ea"/>
              <a:cs typeface="+mn-cs"/>
            </a:rPr>
            <a:t>ポイントと大きく悪化しているが、これは、今後</a:t>
          </a:r>
          <a:r>
            <a:rPr lang="ja-JP" altLang="en-US" sz="1300" b="0" i="0" u="none" strike="noStrike" baseline="0" smtClean="0">
              <a:solidFill>
                <a:sysClr val="windowText" lastClr="000000"/>
              </a:solidFill>
              <a:latin typeface="+mj-ea"/>
              <a:ea typeface="+mj-ea"/>
              <a:cs typeface="+mn-cs"/>
            </a:rPr>
            <a:t>の安定的な運営を確保するため国民健康保険基金へ約</a:t>
          </a:r>
          <a:r>
            <a:rPr lang="en-US" altLang="ja-JP" sz="1300" b="0" i="0" u="none" strike="noStrike" baseline="0" smtClean="0">
              <a:solidFill>
                <a:sysClr val="windowText" lastClr="000000"/>
              </a:solidFill>
              <a:latin typeface="+mj-ea"/>
              <a:ea typeface="+mj-ea"/>
              <a:cs typeface="+mn-cs"/>
            </a:rPr>
            <a:t>1</a:t>
          </a:r>
          <a:r>
            <a:rPr lang="ja-JP" altLang="en-US" sz="1300" b="0" i="0" u="none" strike="noStrike" baseline="0" smtClean="0">
              <a:solidFill>
                <a:sysClr val="windowText" lastClr="000000"/>
              </a:solidFill>
              <a:latin typeface="+mj-ea"/>
              <a:ea typeface="+mj-ea"/>
              <a:cs typeface="+mn-cs"/>
            </a:rPr>
            <a:t>億</a:t>
          </a:r>
          <a:r>
            <a:rPr lang="en-US" altLang="ja-JP" sz="1300" b="0" i="0" u="none" strike="noStrike" baseline="0" smtClean="0">
              <a:solidFill>
                <a:sysClr val="windowText" lastClr="000000"/>
              </a:solidFill>
              <a:latin typeface="+mj-ea"/>
              <a:ea typeface="+mj-ea"/>
              <a:cs typeface="+mn-cs"/>
            </a:rPr>
            <a:t>5,000</a:t>
          </a:r>
          <a:r>
            <a:rPr lang="ja-JP" altLang="en-US" sz="1300" b="0" i="0" u="none" strike="noStrike" baseline="0" smtClean="0">
              <a:solidFill>
                <a:sysClr val="windowText" lastClr="000000"/>
              </a:solidFill>
              <a:latin typeface="+mj-ea"/>
              <a:ea typeface="+mj-ea"/>
              <a:cs typeface="+mn-cs"/>
            </a:rPr>
            <a:t>円を積み立てたことによるものである。</a:t>
          </a:r>
          <a:endParaRPr lang="en-US" altLang="ja-JP" sz="1300" b="0" i="0" u="none" strike="noStrike" baseline="0" smtClean="0">
            <a:solidFill>
              <a:sysClr val="windowText" lastClr="000000"/>
            </a:solidFill>
            <a:latin typeface="+mj-ea"/>
            <a:ea typeface="+mj-ea"/>
            <a:cs typeface="+mn-cs"/>
          </a:endParaRPr>
        </a:p>
        <a:p>
          <a:r>
            <a:rPr lang="ja-JP" altLang="ja-JP" sz="1300" b="0" i="0" baseline="0">
              <a:solidFill>
                <a:sysClr val="windowText" lastClr="000000"/>
              </a:solidFill>
              <a:effectLst/>
              <a:latin typeface="+mj-ea"/>
              <a:ea typeface="+mj-ea"/>
              <a:cs typeface="+mn-cs"/>
            </a:rPr>
            <a:t>　</a:t>
          </a:r>
          <a:r>
            <a:rPr lang="ja-JP" altLang="en-US" sz="1300" b="0" i="0" baseline="0">
              <a:solidFill>
                <a:sysClr val="windowText" lastClr="000000"/>
              </a:solidFill>
              <a:effectLst/>
              <a:latin typeface="+mj-ea"/>
              <a:ea typeface="+mj-ea"/>
              <a:cs typeface="+mn-cs"/>
            </a:rPr>
            <a:t>また、</a:t>
          </a:r>
          <a:r>
            <a:rPr lang="ja-JP" altLang="ja-JP" sz="1300" b="0" i="0" baseline="0">
              <a:solidFill>
                <a:sysClr val="windowText" lastClr="000000"/>
              </a:solidFill>
              <a:effectLst/>
              <a:latin typeface="+mj-ea"/>
              <a:ea typeface="+mj-ea"/>
              <a:cs typeface="+mn-cs"/>
            </a:rPr>
            <a:t>同和対策住宅資金貸付事業特別会計において</a:t>
          </a:r>
          <a:r>
            <a:rPr lang="ja-JP" altLang="en-US" sz="1300" b="0" i="0" baseline="0">
              <a:solidFill>
                <a:sysClr val="windowText" lastClr="000000"/>
              </a:solidFill>
              <a:effectLst/>
              <a:latin typeface="+mj-ea"/>
              <a:ea typeface="+mj-ea"/>
              <a:cs typeface="+mn-cs"/>
            </a:rPr>
            <a:t>は</a:t>
          </a:r>
          <a:r>
            <a:rPr lang="ja-JP" altLang="ja-JP" sz="1300" b="0" i="0" baseline="0">
              <a:solidFill>
                <a:sysClr val="windowText" lastClr="000000"/>
              </a:solidFill>
              <a:effectLst/>
              <a:latin typeface="+mj-ea"/>
              <a:ea typeface="+mj-ea"/>
              <a:cs typeface="+mn-cs"/>
            </a:rPr>
            <a:t>、前年度に引き続き貸付金の未収による赤字となったが、徴収努力により前年度と比べ</a:t>
          </a:r>
          <a:r>
            <a:rPr lang="en-US" altLang="ja-JP" sz="1300" b="0" i="0" baseline="0">
              <a:solidFill>
                <a:sysClr val="windowText" lastClr="000000"/>
              </a:solidFill>
              <a:effectLst/>
              <a:latin typeface="+mj-ea"/>
              <a:ea typeface="+mj-ea"/>
              <a:cs typeface="+mn-cs"/>
            </a:rPr>
            <a:t>0.05</a:t>
          </a:r>
          <a:r>
            <a:rPr lang="ja-JP" altLang="ja-JP" sz="1300" b="0" i="0" baseline="0">
              <a:solidFill>
                <a:sysClr val="windowText" lastClr="000000"/>
              </a:solidFill>
              <a:effectLst/>
              <a:latin typeface="+mj-ea"/>
              <a:ea typeface="+mj-ea"/>
              <a:cs typeface="+mn-cs"/>
            </a:rPr>
            <a:t>ポイント改善した。</a:t>
          </a:r>
          <a:endParaRPr lang="en-US" altLang="ja-JP" sz="1300" b="0" i="0" baseline="0">
            <a:solidFill>
              <a:sysClr val="windowText" lastClr="000000"/>
            </a:solidFill>
            <a:effectLst/>
            <a:latin typeface="+mj-ea"/>
            <a:ea typeface="+mj-ea"/>
            <a:cs typeface="+mn-cs"/>
          </a:endParaRPr>
        </a:p>
        <a:p>
          <a:r>
            <a:rPr lang="ja-JP" altLang="en-US" sz="1300">
              <a:solidFill>
                <a:sysClr val="windowText" lastClr="000000"/>
              </a:solidFill>
              <a:effectLst/>
              <a:latin typeface="+mj-ea"/>
              <a:ea typeface="+mj-ea"/>
            </a:rPr>
            <a:t>　今後も、徹底した歳出削減、さらなる財源確保に取り組み、持続可能な行財政運営に努める。</a:t>
          </a:r>
        </a:p>
        <a:p>
          <a:endParaRPr lang="ja-JP" altLang="ja-JP" sz="1300">
            <a:solidFill>
              <a:srgbClr val="FF0000"/>
            </a:solidFill>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　平成</a:t>
          </a:r>
          <a:r>
            <a:rPr kumimoji="1" lang="en-US" altLang="ja-JP" sz="1100">
              <a:latin typeface="+mj-ea"/>
              <a:ea typeface="+mj-ea"/>
            </a:rPr>
            <a:t>25</a:t>
          </a:r>
          <a:r>
            <a:rPr kumimoji="1" lang="ja-JP" altLang="en-US" sz="1100">
              <a:latin typeface="+mj-ea"/>
              <a:ea typeface="+mj-ea"/>
            </a:rPr>
            <a:t>年度においては、市民交流センターの整備事業等に係る地方債の償還終了を受け、元利償還金が前年度と比べ約</a:t>
          </a:r>
          <a:r>
            <a:rPr kumimoji="1" lang="en-US" altLang="ja-JP" sz="1100">
              <a:latin typeface="+mj-ea"/>
              <a:ea typeface="+mj-ea"/>
            </a:rPr>
            <a:t>1</a:t>
          </a:r>
          <a:r>
            <a:rPr kumimoji="1" lang="ja-JP" altLang="en-US" sz="1100">
              <a:latin typeface="+mj-ea"/>
              <a:ea typeface="+mj-ea"/>
            </a:rPr>
            <a:t>億</a:t>
          </a:r>
          <a:r>
            <a:rPr kumimoji="1" lang="en-US" altLang="ja-JP" sz="1100">
              <a:latin typeface="+mj-ea"/>
              <a:ea typeface="+mj-ea"/>
            </a:rPr>
            <a:t>2,800</a:t>
          </a:r>
          <a:r>
            <a:rPr kumimoji="1" lang="ja-JP" altLang="en-US" sz="1100">
              <a:latin typeface="+mj-ea"/>
              <a:ea typeface="+mj-ea"/>
            </a:rPr>
            <a:t>万円減少したことに加えて、合併特例債や臨時財政対策債の公債費に占める割合が増加したこと等により、算入公債費が約</a:t>
          </a:r>
          <a:r>
            <a:rPr kumimoji="1" lang="en-US" altLang="ja-JP" sz="1100">
              <a:latin typeface="+mj-ea"/>
              <a:ea typeface="+mj-ea"/>
            </a:rPr>
            <a:t>1</a:t>
          </a:r>
          <a:r>
            <a:rPr kumimoji="1" lang="ja-JP" altLang="en-US" sz="1100">
              <a:latin typeface="+mj-ea"/>
              <a:ea typeface="+mj-ea"/>
            </a:rPr>
            <a:t>億</a:t>
          </a:r>
          <a:r>
            <a:rPr kumimoji="1" lang="en-US" altLang="ja-JP" sz="1100">
              <a:latin typeface="+mj-ea"/>
              <a:ea typeface="+mj-ea"/>
            </a:rPr>
            <a:t>4,400</a:t>
          </a:r>
          <a:r>
            <a:rPr kumimoji="1" lang="ja-JP" altLang="en-US" sz="1100">
              <a:latin typeface="+mj-ea"/>
              <a:ea typeface="+mj-ea"/>
            </a:rPr>
            <a:t>万円増加し、実質公債費比率（分子）全体では約</a:t>
          </a:r>
          <a:r>
            <a:rPr kumimoji="1" lang="en-US" altLang="ja-JP" sz="1100">
              <a:latin typeface="+mj-ea"/>
              <a:ea typeface="+mj-ea"/>
            </a:rPr>
            <a:t>2</a:t>
          </a:r>
          <a:r>
            <a:rPr kumimoji="1" lang="ja-JP" altLang="en-US" sz="1100">
              <a:latin typeface="+mj-ea"/>
              <a:ea typeface="+mj-ea"/>
            </a:rPr>
            <a:t>億</a:t>
          </a:r>
          <a:r>
            <a:rPr kumimoji="1" lang="en-US" altLang="ja-JP" sz="1100">
              <a:latin typeface="+mj-ea"/>
              <a:ea typeface="+mj-ea"/>
            </a:rPr>
            <a:t>6,000</a:t>
          </a:r>
          <a:r>
            <a:rPr kumimoji="1" lang="ja-JP" altLang="en-US" sz="1100">
              <a:latin typeface="+mj-ea"/>
              <a:ea typeface="+mj-ea"/>
            </a:rPr>
            <a:t>万円の減額となった。</a:t>
          </a:r>
        </a:p>
        <a:p>
          <a:r>
            <a:rPr kumimoji="1" lang="ja-JP" altLang="en-US" sz="1100">
              <a:latin typeface="+mj-ea"/>
              <a:ea typeface="+mj-ea"/>
            </a:rPr>
            <a:t>　結果、単年度の実質公債費比率は前年度と比べ</a:t>
          </a:r>
          <a:r>
            <a:rPr kumimoji="1" lang="en-US" altLang="ja-JP" sz="1100">
              <a:latin typeface="+mj-ea"/>
              <a:ea typeface="+mj-ea"/>
            </a:rPr>
            <a:t>2.1</a:t>
          </a:r>
          <a:r>
            <a:rPr kumimoji="1" lang="ja-JP" altLang="en-US" sz="1100">
              <a:latin typeface="+mj-ea"/>
              <a:ea typeface="+mj-ea"/>
            </a:rPr>
            <a:t>ポイント改善し、三カ年平均では前年度と比べ</a:t>
          </a:r>
          <a:r>
            <a:rPr kumimoji="1" lang="en-US" altLang="ja-JP" sz="1100">
              <a:latin typeface="+mj-ea"/>
              <a:ea typeface="+mj-ea"/>
            </a:rPr>
            <a:t>1.0</a:t>
          </a:r>
          <a:r>
            <a:rPr kumimoji="1" lang="ja-JP" altLang="en-US" sz="1100">
              <a:latin typeface="+mj-ea"/>
              <a:ea typeface="+mj-ea"/>
            </a:rPr>
            <a:t>ポイント改善した。</a:t>
          </a:r>
          <a:endParaRPr kumimoji="1" lang="en-US" altLang="ja-JP" sz="1100">
            <a:latin typeface="+mj-ea"/>
            <a:ea typeface="+mj-ea"/>
          </a:endParaRPr>
        </a:p>
        <a:p>
          <a:r>
            <a:rPr kumimoji="1" lang="ja-JP" altLang="en-US" sz="1100">
              <a:latin typeface="+mj-ea"/>
              <a:ea typeface="+mj-ea"/>
            </a:rPr>
            <a:t>　今後、新庁舎整備事業や広域ごみ処理施設建設事業等の大型事業により公債費が増加する見込みであるが、引き続き交付税措置がある有利な地方債の活用や、計画的な繰上償還の実施等により、実質公債費比率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広域ごみ処理施設建設事業等の大型事業により地方債現在高が増加傾向にあるほか、土地開発公社の解散に伴い第三セクター等改革推進債を発行したことにより地方債残高が増加する一方、設立法人等の負債額等負担見込額が皆減となり、将来負担額は前年度と比べて約</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1,600</a:t>
          </a:r>
          <a:r>
            <a:rPr kumimoji="1" lang="ja-JP" altLang="en-US" sz="1100">
              <a:latin typeface="ＭＳ ゴシック" pitchFamily="49" charset="-128"/>
              <a:ea typeface="ＭＳ ゴシック" pitchFamily="49" charset="-128"/>
            </a:rPr>
            <a:t>万円の減となっている。</a:t>
          </a:r>
        </a:p>
        <a:p>
          <a:r>
            <a:rPr kumimoji="1" lang="ja-JP" altLang="en-US" sz="1100">
              <a:latin typeface="ＭＳ ゴシック" pitchFamily="49" charset="-128"/>
              <a:ea typeface="ＭＳ ゴシック" pitchFamily="49" charset="-128"/>
            </a:rPr>
            <a:t>　一方で、財政調整基金や減債基金の新規積立を行うことにより充当可能基金が増加していることに加え、地方債現在高に占める合併特例債や臨時財政対策債の割合が増えたことにより基準財政需要額算入見込額が増え、充当可能財源等は前年度と比べて約</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1,700</a:t>
          </a:r>
          <a:r>
            <a:rPr kumimoji="1" lang="ja-JP" altLang="en-US" sz="1100">
              <a:latin typeface="ＭＳ ゴシック" pitchFamily="49" charset="-128"/>
              <a:ea typeface="ＭＳ ゴシック" pitchFamily="49" charset="-128"/>
            </a:rPr>
            <a:t>万円の増となっている。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結果として将来負担比率の分子は年々減少しており、平成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年度においては</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3,300</a:t>
          </a:r>
          <a:r>
            <a:rPr kumimoji="1" lang="ja-JP" altLang="en-US" sz="1100">
              <a:latin typeface="ＭＳ ゴシック" pitchFamily="49" charset="-128"/>
              <a:ea typeface="ＭＳ ゴシック" pitchFamily="49" charset="-128"/>
            </a:rPr>
            <a:t>万円の減となり、将来負担比率は前年度と比べ</a:t>
          </a:r>
          <a:r>
            <a:rPr kumimoji="1" lang="en-US" altLang="ja-JP" sz="1100">
              <a:latin typeface="ＭＳ ゴシック" pitchFamily="49" charset="-128"/>
              <a:ea typeface="ＭＳ ゴシック" pitchFamily="49" charset="-128"/>
            </a:rPr>
            <a:t>17.4</a:t>
          </a:r>
          <a:r>
            <a:rPr kumimoji="1" lang="ja-JP" altLang="en-US" sz="1100">
              <a:latin typeface="ＭＳ ゴシック" pitchFamily="49" charset="-128"/>
              <a:ea typeface="ＭＳ ゴシック" pitchFamily="49" charset="-128"/>
            </a:rPr>
            <a:t>ポイント改善した。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今後も新庁舎整備事業等の大型事業が控えているが、引き続き交付税措置がある有利な地方債の活用や、計画的な繰上償還の実施等により、将来負担比率の抑制に努める。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25269911</v>
      </c>
      <c r="BO4" s="349"/>
      <c r="BP4" s="349"/>
      <c r="BQ4" s="349"/>
      <c r="BR4" s="349"/>
      <c r="BS4" s="349"/>
      <c r="BT4" s="349"/>
      <c r="BU4" s="350"/>
      <c r="BV4" s="348">
        <v>23173203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24770726</v>
      </c>
      <c r="BO5" s="386"/>
      <c r="BP5" s="386"/>
      <c r="BQ5" s="386"/>
      <c r="BR5" s="386"/>
      <c r="BS5" s="386"/>
      <c r="BT5" s="386"/>
      <c r="BU5" s="387"/>
      <c r="BV5" s="385">
        <v>22855962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92.1</v>
      </c>
      <c r="CU5" s="383"/>
      <c r="CV5" s="383"/>
      <c r="CW5" s="383"/>
      <c r="CX5" s="383"/>
      <c r="CY5" s="383"/>
      <c r="CZ5" s="383"/>
      <c r="DA5" s="384"/>
      <c r="DB5" s="382">
        <v>92.1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499185</v>
      </c>
      <c r="BO6" s="386"/>
      <c r="BP6" s="386"/>
      <c r="BQ6" s="386"/>
      <c r="BR6" s="386"/>
      <c r="BS6" s="386"/>
      <c r="BT6" s="386"/>
      <c r="BU6" s="387"/>
      <c r="BV6" s="385">
        <v>317241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100.7</v>
      </c>
      <c r="CU6" s="423"/>
      <c r="CV6" s="423"/>
      <c r="CW6" s="423"/>
      <c r="CX6" s="423"/>
      <c r="CY6" s="423"/>
      <c r="CZ6" s="423"/>
      <c r="DA6" s="424"/>
      <c r="DB6" s="422">
        <v>100</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101932</v>
      </c>
      <c r="BO7" s="386"/>
      <c r="BP7" s="386"/>
      <c r="BQ7" s="386"/>
      <c r="BR7" s="386"/>
      <c r="BS7" s="386"/>
      <c r="BT7" s="386"/>
      <c r="BU7" s="387"/>
      <c r="BV7" s="385">
        <v>54676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14186484</v>
      </c>
      <c r="CU7" s="386"/>
      <c r="CV7" s="386"/>
      <c r="CW7" s="386"/>
      <c r="CX7" s="386"/>
      <c r="CY7" s="386"/>
      <c r="CZ7" s="386"/>
      <c r="DA7" s="387"/>
      <c r="DB7" s="385">
        <v>14035695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397253</v>
      </c>
      <c r="BO8" s="386"/>
      <c r="BP8" s="386"/>
      <c r="BQ8" s="386"/>
      <c r="BR8" s="386"/>
      <c r="BS8" s="386"/>
      <c r="BT8" s="386"/>
      <c r="BU8" s="387"/>
      <c r="BV8" s="385">
        <v>262565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0.59</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54783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134688</v>
      </c>
      <c r="BO9" s="386"/>
      <c r="BP9" s="386"/>
      <c r="BQ9" s="386"/>
      <c r="BR9" s="386"/>
      <c r="BS9" s="386"/>
      <c r="BT9" s="386"/>
      <c r="BU9" s="387"/>
      <c r="BV9" s="385">
        <v>-192758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20.7</v>
      </c>
      <c r="CU9" s="383"/>
      <c r="CV9" s="383"/>
      <c r="CW9" s="383"/>
      <c r="CX9" s="383"/>
      <c r="CY9" s="383"/>
      <c r="CZ9" s="383"/>
      <c r="DA9" s="384"/>
      <c r="DB9" s="382">
        <v>20.5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57744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2655</v>
      </c>
      <c r="BO10" s="386"/>
      <c r="BP10" s="386"/>
      <c r="BQ10" s="386"/>
      <c r="BR10" s="386"/>
      <c r="BS10" s="386"/>
      <c r="BT10" s="386"/>
      <c r="BU10" s="387"/>
      <c r="BV10" s="385">
        <v>2060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204587</v>
      </c>
      <c r="BO11" s="386"/>
      <c r="BP11" s="386"/>
      <c r="BQ11" s="386"/>
      <c r="BR11" s="386"/>
      <c r="BS11" s="386"/>
      <c r="BT11" s="386"/>
      <c r="BU11" s="387"/>
      <c r="BV11" s="385">
        <v>16140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54838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54643</v>
      </c>
      <c r="S13" s="467"/>
      <c r="T13" s="467"/>
      <c r="U13" s="467"/>
      <c r="V13" s="468"/>
      <c r="W13" s="401" t="s">
        <v>122</v>
      </c>
      <c r="X13" s="402"/>
      <c r="Y13" s="402"/>
      <c r="Z13" s="402"/>
      <c r="AA13" s="402"/>
      <c r="AB13" s="392"/>
      <c r="AC13" s="436">
        <v>2458</v>
      </c>
      <c r="AD13" s="437"/>
      <c r="AE13" s="437"/>
      <c r="AF13" s="437"/>
      <c r="AG13" s="476"/>
      <c r="AH13" s="436">
        <v>2797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341930</v>
      </c>
      <c r="BO13" s="386"/>
      <c r="BP13" s="386"/>
      <c r="BQ13" s="386"/>
      <c r="BR13" s="386"/>
      <c r="BS13" s="386"/>
      <c r="BT13" s="386"/>
      <c r="BU13" s="387"/>
      <c r="BV13" s="385">
        <v>-174558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12.4</v>
      </c>
      <c r="CU13" s="383"/>
      <c r="CV13" s="383"/>
      <c r="CW13" s="383"/>
      <c r="CX13" s="383"/>
      <c r="CY13" s="383"/>
      <c r="CZ13" s="383"/>
      <c r="DA13" s="384"/>
      <c r="DB13" s="382">
        <v>13.4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55240</v>
      </c>
      <c r="S14" s="467"/>
      <c r="T14" s="467"/>
      <c r="U14" s="467"/>
      <c r="V14" s="468"/>
      <c r="W14" s="375"/>
      <c r="X14" s="376"/>
      <c r="Y14" s="376"/>
      <c r="Z14" s="376"/>
      <c r="AA14" s="376"/>
      <c r="AB14" s="365"/>
      <c r="AC14" s="469">
        <v>10.199999999999999</v>
      </c>
      <c r="AD14" s="470"/>
      <c r="AE14" s="470"/>
      <c r="AF14" s="470"/>
      <c r="AG14" s="471"/>
      <c r="AH14" s="469">
        <v>10.6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109.8</v>
      </c>
      <c r="CU14" s="481"/>
      <c r="CV14" s="481"/>
      <c r="CW14" s="481"/>
      <c r="CX14" s="481"/>
      <c r="CY14" s="481"/>
      <c r="CZ14" s="481"/>
      <c r="DA14" s="482"/>
      <c r="DB14" s="480">
        <v>127.2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55055</v>
      </c>
      <c r="S15" s="467"/>
      <c r="T15" s="467"/>
      <c r="U15" s="467"/>
      <c r="V15" s="468"/>
      <c r="W15" s="401" t="s">
        <v>129</v>
      </c>
      <c r="X15" s="402"/>
      <c r="Y15" s="402"/>
      <c r="Z15" s="402"/>
      <c r="AA15" s="402"/>
      <c r="AB15" s="392"/>
      <c r="AC15" s="436">
        <v>6433</v>
      </c>
      <c r="AD15" s="437"/>
      <c r="AE15" s="437"/>
      <c r="AF15" s="437"/>
      <c r="AG15" s="476"/>
      <c r="AH15" s="436">
        <v>7377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6250099</v>
      </c>
      <c r="BO15" s="349"/>
      <c r="BP15" s="349"/>
      <c r="BQ15" s="349"/>
      <c r="BR15" s="349"/>
      <c r="BS15" s="349"/>
      <c r="BT15" s="349"/>
      <c r="BU15" s="350"/>
      <c r="BV15" s="348">
        <v>6210294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26.7</v>
      </c>
      <c r="AD16" s="470"/>
      <c r="AE16" s="470"/>
      <c r="AF16" s="470"/>
      <c r="AG16" s="471"/>
      <c r="AH16" s="469">
        <v>28.1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10376224</v>
      </c>
      <c r="BO16" s="386"/>
      <c r="BP16" s="386"/>
      <c r="BQ16" s="386"/>
      <c r="BR16" s="386"/>
      <c r="BS16" s="386"/>
      <c r="BT16" s="386"/>
      <c r="BU16" s="387"/>
      <c r="BV16" s="385">
        <v>10363375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15223</v>
      </c>
      <c r="AD17" s="437"/>
      <c r="AE17" s="437"/>
      <c r="AF17" s="437"/>
      <c r="AG17" s="476"/>
      <c r="AH17" s="436">
        <v>16052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8110371</v>
      </c>
      <c r="BO17" s="386"/>
      <c r="BP17" s="386"/>
      <c r="BQ17" s="386"/>
      <c r="BR17" s="386"/>
      <c r="BS17" s="386"/>
      <c r="BT17" s="386"/>
      <c r="BU17" s="387"/>
      <c r="BV17" s="385">
        <v>8051636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101.19</v>
      </c>
      <c r="M18" s="498"/>
      <c r="N18" s="498"/>
      <c r="O18" s="498"/>
      <c r="P18" s="498"/>
      <c r="Q18" s="498"/>
      <c r="R18" s="499"/>
      <c r="S18" s="499"/>
      <c r="T18" s="499"/>
      <c r="U18" s="499"/>
      <c r="V18" s="500"/>
      <c r="W18" s="403"/>
      <c r="X18" s="404"/>
      <c r="Y18" s="404"/>
      <c r="Z18" s="404"/>
      <c r="AA18" s="404"/>
      <c r="AB18" s="395"/>
      <c r="AC18" s="501">
        <v>63.1</v>
      </c>
      <c r="AD18" s="502"/>
      <c r="AE18" s="502"/>
      <c r="AF18" s="502"/>
      <c r="AG18" s="503"/>
      <c r="AH18" s="501">
        <v>61.1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13094914</v>
      </c>
      <c r="BO18" s="386"/>
      <c r="BP18" s="386"/>
      <c r="BQ18" s="386"/>
      <c r="BR18" s="386"/>
      <c r="BS18" s="386"/>
      <c r="BT18" s="386"/>
      <c r="BU18" s="387"/>
      <c r="BV18" s="385">
        <v>13136906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541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16253053</v>
      </c>
      <c r="BO19" s="386"/>
      <c r="BP19" s="386"/>
      <c r="BQ19" s="386"/>
      <c r="BR19" s="386"/>
      <c r="BS19" s="386"/>
      <c r="BT19" s="386"/>
      <c r="BU19" s="387"/>
      <c r="BV19" s="385">
        <v>15984462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20750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32066866</v>
      </c>
      <c r="BO23" s="386"/>
      <c r="BP23" s="386"/>
      <c r="BQ23" s="386"/>
      <c r="BR23" s="386"/>
      <c r="BS23" s="386"/>
      <c r="BT23" s="386"/>
      <c r="BU23" s="387"/>
      <c r="BV23" s="385">
        <v>30180831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8900</v>
      </c>
      <c r="R24" s="437"/>
      <c r="S24" s="437"/>
      <c r="T24" s="437"/>
      <c r="U24" s="437"/>
      <c r="V24" s="476"/>
      <c r="W24" s="531"/>
      <c r="X24" s="519"/>
      <c r="Y24" s="520"/>
      <c r="Z24" s="435" t="s">
        <v>152</v>
      </c>
      <c r="AA24" s="415"/>
      <c r="AB24" s="415"/>
      <c r="AC24" s="415"/>
      <c r="AD24" s="415"/>
      <c r="AE24" s="415"/>
      <c r="AF24" s="415"/>
      <c r="AG24" s="416"/>
      <c r="AH24" s="436">
        <v>427</v>
      </c>
      <c r="AI24" s="437"/>
      <c r="AJ24" s="437"/>
      <c r="AK24" s="437"/>
      <c r="AL24" s="476"/>
      <c r="AM24" s="436">
        <v>1371097</v>
      </c>
      <c r="AN24" s="437"/>
      <c r="AO24" s="437"/>
      <c r="AP24" s="437"/>
      <c r="AQ24" s="437"/>
      <c r="AR24" s="476"/>
      <c r="AS24" s="436">
        <v>3211</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21872664</v>
      </c>
      <c r="BO24" s="386"/>
      <c r="BP24" s="386"/>
      <c r="BQ24" s="386"/>
      <c r="BR24" s="386"/>
      <c r="BS24" s="386"/>
      <c r="BT24" s="386"/>
      <c r="BU24" s="387"/>
      <c r="BV24" s="385">
        <v>20048040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7450</v>
      </c>
      <c r="R25" s="437"/>
      <c r="S25" s="437"/>
      <c r="T25" s="437"/>
      <c r="U25" s="437"/>
      <c r="V25" s="476"/>
      <c r="W25" s="531"/>
      <c r="X25" s="519"/>
      <c r="Y25" s="520"/>
      <c r="Z25" s="435" t="s">
        <v>155</v>
      </c>
      <c r="AA25" s="415"/>
      <c r="AB25" s="415"/>
      <c r="AC25" s="415"/>
      <c r="AD25" s="415"/>
      <c r="AE25" s="415"/>
      <c r="AF25" s="415"/>
      <c r="AG25" s="416"/>
      <c r="AH25" s="436">
        <v>90</v>
      </c>
      <c r="AI25" s="437"/>
      <c r="AJ25" s="437"/>
      <c r="AK25" s="437"/>
      <c r="AL25" s="476"/>
      <c r="AM25" s="436">
        <v>279630</v>
      </c>
      <c r="AN25" s="437"/>
      <c r="AO25" s="437"/>
      <c r="AP25" s="437"/>
      <c r="AQ25" s="437"/>
      <c r="AR25" s="476"/>
      <c r="AS25" s="436">
        <v>3107</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1860860</v>
      </c>
      <c r="BO25" s="349"/>
      <c r="BP25" s="349"/>
      <c r="BQ25" s="349"/>
      <c r="BR25" s="349"/>
      <c r="BS25" s="349"/>
      <c r="BT25" s="349"/>
      <c r="BU25" s="350"/>
      <c r="BV25" s="348">
        <v>833666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6500</v>
      </c>
      <c r="R26" s="437"/>
      <c r="S26" s="437"/>
      <c r="T26" s="437"/>
      <c r="U26" s="437"/>
      <c r="V26" s="476"/>
      <c r="W26" s="531"/>
      <c r="X26" s="519"/>
      <c r="Y26" s="520"/>
      <c r="Z26" s="435" t="s">
        <v>158</v>
      </c>
      <c r="AA26" s="539"/>
      <c r="AB26" s="539"/>
      <c r="AC26" s="539"/>
      <c r="AD26" s="539"/>
      <c r="AE26" s="539"/>
      <c r="AF26" s="539"/>
      <c r="AG26" s="540"/>
      <c r="AH26" s="436">
        <v>27</v>
      </c>
      <c r="AI26" s="437"/>
      <c r="AJ26" s="437"/>
      <c r="AK26" s="437"/>
      <c r="AL26" s="476"/>
      <c r="AM26" s="436">
        <v>94500</v>
      </c>
      <c r="AN26" s="437"/>
      <c r="AO26" s="437"/>
      <c r="AP26" s="437"/>
      <c r="AQ26" s="437"/>
      <c r="AR26" s="476"/>
      <c r="AS26" s="436">
        <v>3500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5400</v>
      </c>
      <c r="R27" s="437"/>
      <c r="S27" s="437"/>
      <c r="T27" s="437"/>
      <c r="U27" s="437"/>
      <c r="V27" s="476"/>
      <c r="W27" s="531"/>
      <c r="X27" s="519"/>
      <c r="Y27" s="520"/>
      <c r="Z27" s="435" t="s">
        <v>161</v>
      </c>
      <c r="AA27" s="415"/>
      <c r="AB27" s="415"/>
      <c r="AC27" s="415"/>
      <c r="AD27" s="415"/>
      <c r="AE27" s="415"/>
      <c r="AF27" s="415"/>
      <c r="AG27" s="416"/>
      <c r="AH27" s="436">
        <v>52</v>
      </c>
      <c r="AI27" s="437"/>
      <c r="AJ27" s="437"/>
      <c r="AK27" s="437"/>
      <c r="AL27" s="476"/>
      <c r="AM27" s="436">
        <v>163125</v>
      </c>
      <c r="AN27" s="437"/>
      <c r="AO27" s="437"/>
      <c r="AP27" s="437"/>
      <c r="AQ27" s="437"/>
      <c r="AR27" s="476"/>
      <c r="AS27" s="436">
        <v>3137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119</v>
      </c>
      <c r="BO27" s="553"/>
      <c r="BP27" s="553"/>
      <c r="BQ27" s="553"/>
      <c r="BR27" s="553"/>
      <c r="BS27" s="553"/>
      <c r="BT27" s="553"/>
      <c r="BU27" s="554"/>
      <c r="BV27" s="552" t="s">
        <v>119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4800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1903114</v>
      </c>
      <c r="BO28" s="349"/>
      <c r="BP28" s="349"/>
      <c r="BQ28" s="349"/>
      <c r="BR28" s="349"/>
      <c r="BS28" s="349"/>
      <c r="BT28" s="349"/>
      <c r="BU28" s="350"/>
      <c r="BV28" s="348">
        <v>1670459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20</v>
      </c>
      <c r="M29" s="437"/>
      <c r="N29" s="437"/>
      <c r="O29" s="437"/>
      <c r="P29" s="476"/>
      <c r="Q29" s="436">
        <v>4400</v>
      </c>
      <c r="R29" s="437"/>
      <c r="S29" s="437"/>
      <c r="T29" s="437"/>
      <c r="U29" s="437"/>
      <c r="V29" s="476"/>
      <c r="W29" s="531"/>
      <c r="X29" s="519"/>
      <c r="Y29" s="520"/>
      <c r="Z29" s="435" t="s">
        <v>168</v>
      </c>
      <c r="AA29" s="415"/>
      <c r="AB29" s="415"/>
      <c r="AC29" s="415"/>
      <c r="AD29" s="415"/>
      <c r="AE29" s="415"/>
      <c r="AF29" s="415"/>
      <c r="AG29" s="416"/>
      <c r="AH29" s="436">
        <v>479</v>
      </c>
      <c r="AI29" s="437"/>
      <c r="AJ29" s="437"/>
      <c r="AK29" s="437"/>
      <c r="AL29" s="476"/>
      <c r="AM29" s="436">
        <v>1534222</v>
      </c>
      <c r="AN29" s="437"/>
      <c r="AO29" s="437"/>
      <c r="AP29" s="437"/>
      <c r="AQ29" s="437"/>
      <c r="AR29" s="476"/>
      <c r="AS29" s="436">
        <v>3203</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258574</v>
      </c>
      <c r="BO29" s="386"/>
      <c r="BP29" s="386"/>
      <c r="BQ29" s="386"/>
      <c r="BR29" s="386"/>
      <c r="BS29" s="386"/>
      <c r="BT29" s="386"/>
      <c r="BU29" s="387"/>
      <c r="BV29" s="385">
        <v>243095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96.5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1437454</v>
      </c>
      <c r="BO30" s="553"/>
      <c r="BP30" s="553"/>
      <c r="BQ30" s="553"/>
      <c r="BR30" s="553"/>
      <c r="BS30" s="553"/>
      <c r="BT30" s="553"/>
      <c r="BU30" s="554"/>
      <c r="BV30" s="552">
        <v>1785381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港湾施設事業特別会計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海南市土地開発公社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地域排水処理事業特別会計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国民健康保険野上厚生病院組合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株式会社まちづくり海南</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同和対策住宅資金貸付事業特別会計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海南海草老人福祉施設事務組合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海南海草環境衛生施設組合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五色台広域施設組合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和歌山地方税回収機構</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和歌山県後期高齢者医療広域連合（一般会計）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和歌山県後期高齢者医療広域連合（特別会計）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紀の海広域施設組合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7511038</v>
      </c>
      <c r="S5" s="581"/>
      <c r="T5" s="581"/>
      <c r="U5" s="581"/>
      <c r="V5" s="581"/>
      <c r="W5" s="581"/>
      <c r="X5" s="581"/>
      <c r="Y5" s="582"/>
      <c r="Z5" s="583">
        <v>29.7</v>
      </c>
      <c r="AA5" s="583"/>
      <c r="AB5" s="583"/>
      <c r="AC5" s="583"/>
      <c r="AD5" s="584">
        <v>7190232</v>
      </c>
      <c r="AE5" s="584"/>
      <c r="AF5" s="584"/>
      <c r="AG5" s="584"/>
      <c r="AH5" s="584"/>
      <c r="AI5" s="584"/>
      <c r="AJ5" s="584"/>
      <c r="AK5" s="584"/>
      <c r="AL5" s="585">
        <v>55.3</v>
      </c>
      <c r="AM5" s="586"/>
      <c r="AN5" s="586"/>
      <c r="AO5" s="587"/>
      <c r="AP5" s="577" t="s">
        <v>206</v>
      </c>
      <c r="AQ5" s="578"/>
      <c r="AR5" s="578"/>
      <c r="AS5" s="578"/>
      <c r="AT5" s="578"/>
      <c r="AU5" s="578"/>
      <c r="AV5" s="578"/>
      <c r="AW5" s="578"/>
      <c r="AX5" s="578"/>
      <c r="AY5" s="578"/>
      <c r="AZ5" s="578"/>
      <c r="BA5" s="578"/>
      <c r="BB5" s="578"/>
      <c r="BC5" s="578"/>
      <c r="BD5" s="578"/>
      <c r="BE5" s="578"/>
      <c r="BF5" s="579"/>
      <c r="BG5" s="591">
        <v>7254163</v>
      </c>
      <c r="BH5" s="592"/>
      <c r="BI5" s="592"/>
      <c r="BJ5" s="592"/>
      <c r="BK5" s="592"/>
      <c r="BL5" s="592"/>
      <c r="BM5" s="592"/>
      <c r="BN5" s="593"/>
      <c r="BO5" s="594">
        <v>96.6</v>
      </c>
      <c r="BP5" s="594"/>
      <c r="BQ5" s="594"/>
      <c r="BR5" s="594"/>
      <c r="BS5" s="595">
        <v>63931</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x14ac:dyDescent="0.15">
      <c r="B6" s="588" t="s">
        <v>210</v>
      </c>
      <c r="C6" s="589"/>
      <c r="D6" s="589"/>
      <c r="E6" s="589"/>
      <c r="F6" s="589"/>
      <c r="G6" s="589"/>
      <c r="H6" s="589"/>
      <c r="I6" s="589"/>
      <c r="J6" s="589"/>
      <c r="K6" s="589"/>
      <c r="L6" s="589"/>
      <c r="M6" s="589"/>
      <c r="N6" s="589"/>
      <c r="O6" s="589"/>
      <c r="P6" s="589"/>
      <c r="Q6" s="590"/>
      <c r="R6" s="591">
        <v>207531</v>
      </c>
      <c r="S6" s="592"/>
      <c r="T6" s="592"/>
      <c r="U6" s="592"/>
      <c r="V6" s="592"/>
      <c r="W6" s="592"/>
      <c r="X6" s="592"/>
      <c r="Y6" s="593"/>
      <c r="Z6" s="594">
        <v>0.8</v>
      </c>
      <c r="AA6" s="594"/>
      <c r="AB6" s="594"/>
      <c r="AC6" s="594"/>
      <c r="AD6" s="595">
        <v>207531</v>
      </c>
      <c r="AE6" s="595"/>
      <c r="AF6" s="595"/>
      <c r="AG6" s="595"/>
      <c r="AH6" s="595"/>
      <c r="AI6" s="595"/>
      <c r="AJ6" s="595"/>
      <c r="AK6" s="595"/>
      <c r="AL6" s="596">
        <v>1.6</v>
      </c>
      <c r="AM6" s="597"/>
      <c r="AN6" s="597"/>
      <c r="AO6" s="598"/>
      <c r="AP6" s="588" t="s">
        <v>211</v>
      </c>
      <c r="AQ6" s="589"/>
      <c r="AR6" s="589"/>
      <c r="AS6" s="589"/>
      <c r="AT6" s="589"/>
      <c r="AU6" s="589"/>
      <c r="AV6" s="589"/>
      <c r="AW6" s="589"/>
      <c r="AX6" s="589"/>
      <c r="AY6" s="589"/>
      <c r="AZ6" s="589"/>
      <c r="BA6" s="589"/>
      <c r="BB6" s="589"/>
      <c r="BC6" s="589"/>
      <c r="BD6" s="589"/>
      <c r="BE6" s="589"/>
      <c r="BF6" s="590"/>
      <c r="BG6" s="591">
        <v>7254163</v>
      </c>
      <c r="BH6" s="592"/>
      <c r="BI6" s="592"/>
      <c r="BJ6" s="592"/>
      <c r="BK6" s="592"/>
      <c r="BL6" s="592"/>
      <c r="BM6" s="592"/>
      <c r="BN6" s="593"/>
      <c r="BO6" s="594">
        <v>96.6</v>
      </c>
      <c r="BP6" s="594"/>
      <c r="BQ6" s="594"/>
      <c r="BR6" s="594"/>
      <c r="BS6" s="595">
        <v>63931</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277384</v>
      </c>
      <c r="CS6" s="592"/>
      <c r="CT6" s="592"/>
      <c r="CU6" s="592"/>
      <c r="CV6" s="592"/>
      <c r="CW6" s="592"/>
      <c r="CX6" s="592"/>
      <c r="CY6" s="593"/>
      <c r="CZ6" s="594">
        <v>1.1000000000000001</v>
      </c>
      <c r="DA6" s="594"/>
      <c r="DB6" s="594"/>
      <c r="DC6" s="594"/>
      <c r="DD6" s="600" t="s">
        <v>213</v>
      </c>
      <c r="DE6" s="592"/>
      <c r="DF6" s="592"/>
      <c r="DG6" s="592"/>
      <c r="DH6" s="592"/>
      <c r="DI6" s="592"/>
      <c r="DJ6" s="592"/>
      <c r="DK6" s="592"/>
      <c r="DL6" s="592"/>
      <c r="DM6" s="592"/>
      <c r="DN6" s="592"/>
      <c r="DO6" s="592"/>
      <c r="DP6" s="593"/>
      <c r="DQ6" s="600">
        <v>277375</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28507</v>
      </c>
      <c r="S7" s="592"/>
      <c r="T7" s="592"/>
      <c r="U7" s="592"/>
      <c r="V7" s="592"/>
      <c r="W7" s="592"/>
      <c r="X7" s="592"/>
      <c r="Y7" s="593"/>
      <c r="Z7" s="594">
        <v>0.1</v>
      </c>
      <c r="AA7" s="594"/>
      <c r="AB7" s="594"/>
      <c r="AC7" s="594"/>
      <c r="AD7" s="595">
        <v>28507</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2984810</v>
      </c>
      <c r="BH7" s="592"/>
      <c r="BI7" s="592"/>
      <c r="BJ7" s="592"/>
      <c r="BK7" s="592"/>
      <c r="BL7" s="592"/>
      <c r="BM7" s="592"/>
      <c r="BN7" s="593"/>
      <c r="BO7" s="594">
        <v>39.700000000000003</v>
      </c>
      <c r="BP7" s="594"/>
      <c r="BQ7" s="594"/>
      <c r="BR7" s="594"/>
      <c r="BS7" s="595">
        <v>63931</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4657012</v>
      </c>
      <c r="CS7" s="592"/>
      <c r="CT7" s="592"/>
      <c r="CU7" s="592"/>
      <c r="CV7" s="592"/>
      <c r="CW7" s="592"/>
      <c r="CX7" s="592"/>
      <c r="CY7" s="593"/>
      <c r="CZ7" s="594">
        <v>18.8</v>
      </c>
      <c r="DA7" s="594"/>
      <c r="DB7" s="594"/>
      <c r="DC7" s="594"/>
      <c r="DD7" s="600">
        <v>46952</v>
      </c>
      <c r="DE7" s="592"/>
      <c r="DF7" s="592"/>
      <c r="DG7" s="592"/>
      <c r="DH7" s="592"/>
      <c r="DI7" s="592"/>
      <c r="DJ7" s="592"/>
      <c r="DK7" s="592"/>
      <c r="DL7" s="592"/>
      <c r="DM7" s="592"/>
      <c r="DN7" s="592"/>
      <c r="DO7" s="592"/>
      <c r="DP7" s="593"/>
      <c r="DQ7" s="600">
        <v>2307551</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41961</v>
      </c>
      <c r="S8" s="592"/>
      <c r="T8" s="592"/>
      <c r="U8" s="592"/>
      <c r="V8" s="592"/>
      <c r="W8" s="592"/>
      <c r="X8" s="592"/>
      <c r="Y8" s="593"/>
      <c r="Z8" s="594">
        <v>0.2</v>
      </c>
      <c r="AA8" s="594"/>
      <c r="AB8" s="594"/>
      <c r="AC8" s="594"/>
      <c r="AD8" s="595">
        <v>41961</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72547</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7399713</v>
      </c>
      <c r="CS8" s="592"/>
      <c r="CT8" s="592"/>
      <c r="CU8" s="592"/>
      <c r="CV8" s="592"/>
      <c r="CW8" s="592"/>
      <c r="CX8" s="592"/>
      <c r="CY8" s="593"/>
      <c r="CZ8" s="594">
        <v>29.9</v>
      </c>
      <c r="DA8" s="594"/>
      <c r="DB8" s="594"/>
      <c r="DC8" s="594"/>
      <c r="DD8" s="600">
        <v>33893</v>
      </c>
      <c r="DE8" s="592"/>
      <c r="DF8" s="592"/>
      <c r="DG8" s="592"/>
      <c r="DH8" s="592"/>
      <c r="DI8" s="592"/>
      <c r="DJ8" s="592"/>
      <c r="DK8" s="592"/>
      <c r="DL8" s="592"/>
      <c r="DM8" s="592"/>
      <c r="DN8" s="592"/>
      <c r="DO8" s="592"/>
      <c r="DP8" s="593"/>
      <c r="DQ8" s="600">
        <v>4262570</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54532</v>
      </c>
      <c r="S9" s="592"/>
      <c r="T9" s="592"/>
      <c r="U9" s="592"/>
      <c r="V9" s="592"/>
      <c r="W9" s="592"/>
      <c r="X9" s="592"/>
      <c r="Y9" s="593"/>
      <c r="Z9" s="594">
        <v>0.2</v>
      </c>
      <c r="AA9" s="594"/>
      <c r="AB9" s="594"/>
      <c r="AC9" s="594"/>
      <c r="AD9" s="595">
        <v>54532</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2233370</v>
      </c>
      <c r="BH9" s="592"/>
      <c r="BI9" s="592"/>
      <c r="BJ9" s="592"/>
      <c r="BK9" s="592"/>
      <c r="BL9" s="592"/>
      <c r="BM9" s="592"/>
      <c r="BN9" s="593"/>
      <c r="BO9" s="594">
        <v>29.7</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3166215</v>
      </c>
      <c r="CS9" s="592"/>
      <c r="CT9" s="592"/>
      <c r="CU9" s="592"/>
      <c r="CV9" s="592"/>
      <c r="CW9" s="592"/>
      <c r="CX9" s="592"/>
      <c r="CY9" s="593"/>
      <c r="CZ9" s="594">
        <v>12.8</v>
      </c>
      <c r="DA9" s="594"/>
      <c r="DB9" s="594"/>
      <c r="DC9" s="594"/>
      <c r="DD9" s="600">
        <v>143094</v>
      </c>
      <c r="DE9" s="592"/>
      <c r="DF9" s="592"/>
      <c r="DG9" s="592"/>
      <c r="DH9" s="592"/>
      <c r="DI9" s="592"/>
      <c r="DJ9" s="592"/>
      <c r="DK9" s="592"/>
      <c r="DL9" s="592"/>
      <c r="DM9" s="592"/>
      <c r="DN9" s="592"/>
      <c r="DO9" s="592"/>
      <c r="DP9" s="593"/>
      <c r="DQ9" s="600">
        <v>2088222</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456269</v>
      </c>
      <c r="S10" s="592"/>
      <c r="T10" s="592"/>
      <c r="U10" s="592"/>
      <c r="V10" s="592"/>
      <c r="W10" s="592"/>
      <c r="X10" s="592"/>
      <c r="Y10" s="593"/>
      <c r="Z10" s="594">
        <v>1.8</v>
      </c>
      <c r="AA10" s="594"/>
      <c r="AB10" s="594"/>
      <c r="AC10" s="594"/>
      <c r="AD10" s="595">
        <v>456269</v>
      </c>
      <c r="AE10" s="595"/>
      <c r="AF10" s="595"/>
      <c r="AG10" s="595"/>
      <c r="AH10" s="595"/>
      <c r="AI10" s="595"/>
      <c r="AJ10" s="595"/>
      <c r="AK10" s="595"/>
      <c r="AL10" s="596">
        <v>3.5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131338</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26889</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6453</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v>5779</v>
      </c>
      <c r="S11" s="592"/>
      <c r="T11" s="592"/>
      <c r="U11" s="592"/>
      <c r="V11" s="592"/>
      <c r="W11" s="592"/>
      <c r="X11" s="592"/>
      <c r="Y11" s="593"/>
      <c r="Z11" s="594">
        <v>0</v>
      </c>
      <c r="AA11" s="594"/>
      <c r="AB11" s="594"/>
      <c r="AC11" s="594"/>
      <c r="AD11" s="595">
        <v>5779</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547555</v>
      </c>
      <c r="BH11" s="592"/>
      <c r="BI11" s="592"/>
      <c r="BJ11" s="592"/>
      <c r="BK11" s="592"/>
      <c r="BL11" s="592"/>
      <c r="BM11" s="592"/>
      <c r="BN11" s="593"/>
      <c r="BO11" s="594">
        <v>7.3</v>
      </c>
      <c r="BP11" s="594"/>
      <c r="BQ11" s="594"/>
      <c r="BR11" s="594"/>
      <c r="BS11" s="600">
        <v>63931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834917</v>
      </c>
      <c r="CS11" s="592"/>
      <c r="CT11" s="592"/>
      <c r="CU11" s="592"/>
      <c r="CV11" s="592"/>
      <c r="CW11" s="592"/>
      <c r="CX11" s="592"/>
      <c r="CY11" s="593"/>
      <c r="CZ11" s="594">
        <v>3.4</v>
      </c>
      <c r="DA11" s="594"/>
      <c r="DB11" s="594"/>
      <c r="DC11" s="594"/>
      <c r="DD11" s="600">
        <v>312910</v>
      </c>
      <c r="DE11" s="592"/>
      <c r="DF11" s="592"/>
      <c r="DG11" s="592"/>
      <c r="DH11" s="592"/>
      <c r="DI11" s="592"/>
      <c r="DJ11" s="592"/>
      <c r="DK11" s="592"/>
      <c r="DL11" s="592"/>
      <c r="DM11" s="592"/>
      <c r="DN11" s="592"/>
      <c r="DO11" s="592"/>
      <c r="DP11" s="593"/>
      <c r="DQ11" s="600">
        <v>300776</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3797467</v>
      </c>
      <c r="BH12" s="592"/>
      <c r="BI12" s="592"/>
      <c r="BJ12" s="592"/>
      <c r="BK12" s="592"/>
      <c r="BL12" s="592"/>
      <c r="BM12" s="592"/>
      <c r="BN12" s="593"/>
      <c r="BO12" s="594">
        <v>50.6</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149780</v>
      </c>
      <c r="CS12" s="592"/>
      <c r="CT12" s="592"/>
      <c r="CU12" s="592"/>
      <c r="CV12" s="592"/>
      <c r="CW12" s="592"/>
      <c r="CX12" s="592"/>
      <c r="CY12" s="593"/>
      <c r="CZ12" s="594">
        <v>0.6</v>
      </c>
      <c r="DA12" s="594"/>
      <c r="DB12" s="594"/>
      <c r="DC12" s="594"/>
      <c r="DD12" s="600">
        <v>11038</v>
      </c>
      <c r="DE12" s="592"/>
      <c r="DF12" s="592"/>
      <c r="DG12" s="592"/>
      <c r="DH12" s="592"/>
      <c r="DI12" s="592"/>
      <c r="DJ12" s="592"/>
      <c r="DK12" s="592"/>
      <c r="DL12" s="592"/>
      <c r="DM12" s="592"/>
      <c r="DN12" s="592"/>
      <c r="DO12" s="592"/>
      <c r="DP12" s="593"/>
      <c r="DQ12" s="600">
        <v>147472</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36531</v>
      </c>
      <c r="S13" s="592"/>
      <c r="T13" s="592"/>
      <c r="U13" s="592"/>
      <c r="V13" s="592"/>
      <c r="W13" s="592"/>
      <c r="X13" s="592"/>
      <c r="Y13" s="593"/>
      <c r="Z13" s="594">
        <v>0.1</v>
      </c>
      <c r="AA13" s="594"/>
      <c r="AB13" s="594"/>
      <c r="AC13" s="594"/>
      <c r="AD13" s="595">
        <v>36531</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3789716</v>
      </c>
      <c r="BH13" s="592"/>
      <c r="BI13" s="592"/>
      <c r="BJ13" s="592"/>
      <c r="BK13" s="592"/>
      <c r="BL13" s="592"/>
      <c r="BM13" s="592"/>
      <c r="BN13" s="593"/>
      <c r="BO13" s="594">
        <v>50.5</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1849606</v>
      </c>
      <c r="CS13" s="592"/>
      <c r="CT13" s="592"/>
      <c r="CU13" s="592"/>
      <c r="CV13" s="592"/>
      <c r="CW13" s="592"/>
      <c r="CX13" s="592"/>
      <c r="CY13" s="593"/>
      <c r="CZ13" s="594">
        <v>7.5</v>
      </c>
      <c r="DA13" s="594"/>
      <c r="DB13" s="594"/>
      <c r="DC13" s="594"/>
      <c r="DD13" s="600">
        <v>1473795</v>
      </c>
      <c r="DE13" s="592"/>
      <c r="DF13" s="592"/>
      <c r="DG13" s="592"/>
      <c r="DH13" s="592"/>
      <c r="DI13" s="592"/>
      <c r="DJ13" s="592"/>
      <c r="DK13" s="592"/>
      <c r="DL13" s="592"/>
      <c r="DM13" s="592"/>
      <c r="DN13" s="592"/>
      <c r="DO13" s="592"/>
      <c r="DP13" s="593"/>
      <c r="DQ13" s="600">
        <v>660987</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128697</v>
      </c>
      <c r="BH14" s="592"/>
      <c r="BI14" s="592"/>
      <c r="BJ14" s="592"/>
      <c r="BK14" s="592"/>
      <c r="BL14" s="592"/>
      <c r="BM14" s="592"/>
      <c r="BN14" s="593"/>
      <c r="BO14" s="594">
        <v>1.7</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1115422</v>
      </c>
      <c r="CS14" s="592"/>
      <c r="CT14" s="592"/>
      <c r="CU14" s="592"/>
      <c r="CV14" s="592"/>
      <c r="CW14" s="592"/>
      <c r="CX14" s="592"/>
      <c r="CY14" s="593"/>
      <c r="CZ14" s="594">
        <v>4.5</v>
      </c>
      <c r="DA14" s="594"/>
      <c r="DB14" s="594"/>
      <c r="DC14" s="594"/>
      <c r="DD14" s="600">
        <v>285290</v>
      </c>
      <c r="DE14" s="592"/>
      <c r="DF14" s="592"/>
      <c r="DG14" s="592"/>
      <c r="DH14" s="592"/>
      <c r="DI14" s="592"/>
      <c r="DJ14" s="592"/>
      <c r="DK14" s="592"/>
      <c r="DL14" s="592"/>
      <c r="DM14" s="592"/>
      <c r="DN14" s="592"/>
      <c r="DO14" s="592"/>
      <c r="DP14" s="593"/>
      <c r="DQ14" s="600">
        <v>824508</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24209</v>
      </c>
      <c r="S15" s="592"/>
      <c r="T15" s="592"/>
      <c r="U15" s="592"/>
      <c r="V15" s="592"/>
      <c r="W15" s="592"/>
      <c r="X15" s="592"/>
      <c r="Y15" s="593"/>
      <c r="Z15" s="594">
        <v>0.1</v>
      </c>
      <c r="AA15" s="594"/>
      <c r="AB15" s="594"/>
      <c r="AC15" s="594"/>
      <c r="AD15" s="595">
        <v>24209</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343189</v>
      </c>
      <c r="BH15" s="592"/>
      <c r="BI15" s="592"/>
      <c r="BJ15" s="592"/>
      <c r="BK15" s="592"/>
      <c r="BL15" s="592"/>
      <c r="BM15" s="592"/>
      <c r="BN15" s="593"/>
      <c r="BO15" s="594">
        <v>4.5999999999999996</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1836772</v>
      </c>
      <c r="CS15" s="592"/>
      <c r="CT15" s="592"/>
      <c r="CU15" s="592"/>
      <c r="CV15" s="592"/>
      <c r="CW15" s="592"/>
      <c r="CX15" s="592"/>
      <c r="CY15" s="593"/>
      <c r="CZ15" s="594">
        <v>7.4</v>
      </c>
      <c r="DA15" s="594"/>
      <c r="DB15" s="594"/>
      <c r="DC15" s="594"/>
      <c r="DD15" s="600">
        <v>290497</v>
      </c>
      <c r="DE15" s="592"/>
      <c r="DF15" s="592"/>
      <c r="DG15" s="592"/>
      <c r="DH15" s="592"/>
      <c r="DI15" s="592"/>
      <c r="DJ15" s="592"/>
      <c r="DK15" s="592"/>
      <c r="DL15" s="592"/>
      <c r="DM15" s="592"/>
      <c r="DN15" s="592"/>
      <c r="DO15" s="592"/>
      <c r="DP15" s="593"/>
      <c r="DQ15" s="600">
        <v>1503578</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5911577</v>
      </c>
      <c r="S16" s="592"/>
      <c r="T16" s="592"/>
      <c r="U16" s="592"/>
      <c r="V16" s="592"/>
      <c r="W16" s="592"/>
      <c r="X16" s="592"/>
      <c r="Y16" s="593"/>
      <c r="Z16" s="594">
        <v>23.4</v>
      </c>
      <c r="AA16" s="594"/>
      <c r="AB16" s="594"/>
      <c r="AC16" s="594"/>
      <c r="AD16" s="595">
        <v>4859338</v>
      </c>
      <c r="AE16" s="595"/>
      <c r="AF16" s="595"/>
      <c r="AG16" s="595"/>
      <c r="AH16" s="595"/>
      <c r="AI16" s="595"/>
      <c r="AJ16" s="595"/>
      <c r="AK16" s="595"/>
      <c r="AL16" s="596">
        <v>37.4</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43393</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14804</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4859338</v>
      </c>
      <c r="S17" s="592"/>
      <c r="T17" s="592"/>
      <c r="U17" s="592"/>
      <c r="V17" s="592"/>
      <c r="W17" s="592"/>
      <c r="X17" s="592"/>
      <c r="Y17" s="593"/>
      <c r="Z17" s="594">
        <v>19.2</v>
      </c>
      <c r="AA17" s="594"/>
      <c r="AB17" s="594"/>
      <c r="AC17" s="594"/>
      <c r="AD17" s="595">
        <v>4859338</v>
      </c>
      <c r="AE17" s="595"/>
      <c r="AF17" s="595"/>
      <c r="AG17" s="595"/>
      <c r="AH17" s="595"/>
      <c r="AI17" s="595"/>
      <c r="AJ17" s="595"/>
      <c r="AK17" s="595"/>
      <c r="AL17" s="596">
        <v>37.4</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3413623</v>
      </c>
      <c r="CS17" s="592"/>
      <c r="CT17" s="592"/>
      <c r="CU17" s="592"/>
      <c r="CV17" s="592"/>
      <c r="CW17" s="592"/>
      <c r="CX17" s="592"/>
      <c r="CY17" s="593"/>
      <c r="CZ17" s="594">
        <v>13.8</v>
      </c>
      <c r="DA17" s="594"/>
      <c r="DB17" s="594"/>
      <c r="DC17" s="594"/>
      <c r="DD17" s="600" t="s">
        <v>111</v>
      </c>
      <c r="DE17" s="592"/>
      <c r="DF17" s="592"/>
      <c r="DG17" s="592"/>
      <c r="DH17" s="592"/>
      <c r="DI17" s="592"/>
      <c r="DJ17" s="592"/>
      <c r="DK17" s="592"/>
      <c r="DL17" s="592"/>
      <c r="DM17" s="592"/>
      <c r="DN17" s="592"/>
      <c r="DO17" s="592"/>
      <c r="DP17" s="593"/>
      <c r="DQ17" s="600">
        <v>3359572</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1052239</v>
      </c>
      <c r="S18" s="592"/>
      <c r="T18" s="592"/>
      <c r="U18" s="592"/>
      <c r="V18" s="592"/>
      <c r="W18" s="592"/>
      <c r="X18" s="592"/>
      <c r="Y18" s="593"/>
      <c r="Z18" s="594">
        <v>4.2</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256875</v>
      </c>
      <c r="BH19" s="592"/>
      <c r="BI19" s="592"/>
      <c r="BJ19" s="592"/>
      <c r="BK19" s="592"/>
      <c r="BL19" s="592"/>
      <c r="BM19" s="592"/>
      <c r="BN19" s="593"/>
      <c r="BO19" s="594">
        <v>3.4</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14277934</v>
      </c>
      <c r="S20" s="592"/>
      <c r="T20" s="592"/>
      <c r="U20" s="592"/>
      <c r="V20" s="592"/>
      <c r="W20" s="592"/>
      <c r="X20" s="592"/>
      <c r="Y20" s="593"/>
      <c r="Z20" s="594">
        <v>56.5</v>
      </c>
      <c r="AA20" s="594"/>
      <c r="AB20" s="594"/>
      <c r="AC20" s="594"/>
      <c r="AD20" s="595">
        <v>12904889</v>
      </c>
      <c r="AE20" s="595"/>
      <c r="AF20" s="595"/>
      <c r="AG20" s="595"/>
      <c r="AH20" s="595"/>
      <c r="AI20" s="595"/>
      <c r="AJ20" s="595"/>
      <c r="AK20" s="595"/>
      <c r="AL20" s="596">
        <v>99.2</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256875</v>
      </c>
      <c r="BH20" s="592"/>
      <c r="BI20" s="592"/>
      <c r="BJ20" s="592"/>
      <c r="BK20" s="592"/>
      <c r="BL20" s="592"/>
      <c r="BM20" s="592"/>
      <c r="BN20" s="593"/>
      <c r="BO20" s="594">
        <v>3.4</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24770726</v>
      </c>
      <c r="CS20" s="592"/>
      <c r="CT20" s="592"/>
      <c r="CU20" s="592"/>
      <c r="CV20" s="592"/>
      <c r="CW20" s="592"/>
      <c r="CX20" s="592"/>
      <c r="CY20" s="593"/>
      <c r="CZ20" s="594">
        <v>100</v>
      </c>
      <c r="DA20" s="594"/>
      <c r="DB20" s="594"/>
      <c r="DC20" s="594"/>
      <c r="DD20" s="600">
        <v>2597469</v>
      </c>
      <c r="DE20" s="592"/>
      <c r="DF20" s="592"/>
      <c r="DG20" s="592"/>
      <c r="DH20" s="592"/>
      <c r="DI20" s="592"/>
      <c r="DJ20" s="592"/>
      <c r="DK20" s="592"/>
      <c r="DL20" s="592"/>
      <c r="DM20" s="592"/>
      <c r="DN20" s="592"/>
      <c r="DO20" s="592"/>
      <c r="DP20" s="593"/>
      <c r="DQ20" s="600">
        <v>15753868</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7159</v>
      </c>
      <c r="S21" s="592"/>
      <c r="T21" s="592"/>
      <c r="U21" s="592"/>
      <c r="V21" s="592"/>
      <c r="W21" s="592"/>
      <c r="X21" s="592"/>
      <c r="Y21" s="593"/>
      <c r="Z21" s="594">
        <v>0</v>
      </c>
      <c r="AA21" s="594"/>
      <c r="AB21" s="594"/>
      <c r="AC21" s="594"/>
      <c r="AD21" s="595">
        <v>7159</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185528</v>
      </c>
      <c r="S22" s="592"/>
      <c r="T22" s="592"/>
      <c r="U22" s="592"/>
      <c r="V22" s="592"/>
      <c r="W22" s="592"/>
      <c r="X22" s="592"/>
      <c r="Y22" s="593"/>
      <c r="Z22" s="594">
        <v>0.7</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331052</v>
      </c>
      <c r="S23" s="592"/>
      <c r="T23" s="592"/>
      <c r="U23" s="592"/>
      <c r="V23" s="592"/>
      <c r="W23" s="592"/>
      <c r="X23" s="592"/>
      <c r="Y23" s="593"/>
      <c r="Z23" s="594">
        <v>1.3</v>
      </c>
      <c r="AA23" s="594"/>
      <c r="AB23" s="594"/>
      <c r="AC23" s="594"/>
      <c r="AD23" s="595">
        <v>26637</v>
      </c>
      <c r="AE23" s="595"/>
      <c r="AF23" s="595"/>
      <c r="AG23" s="595"/>
      <c r="AH23" s="595"/>
      <c r="AI23" s="595"/>
      <c r="AJ23" s="595"/>
      <c r="AK23" s="595"/>
      <c r="AL23" s="596">
        <v>0.2</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256875</v>
      </c>
      <c r="BH23" s="592"/>
      <c r="BI23" s="592"/>
      <c r="BJ23" s="592"/>
      <c r="BK23" s="592"/>
      <c r="BL23" s="592"/>
      <c r="BM23" s="592"/>
      <c r="BN23" s="593"/>
      <c r="BO23" s="594">
        <v>3.4</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139461</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11802380</v>
      </c>
      <c r="CS24" s="581"/>
      <c r="CT24" s="581"/>
      <c r="CU24" s="581"/>
      <c r="CV24" s="581"/>
      <c r="CW24" s="581"/>
      <c r="CX24" s="581"/>
      <c r="CY24" s="582"/>
      <c r="CZ24" s="618">
        <v>47.6</v>
      </c>
      <c r="DA24" s="619"/>
      <c r="DB24" s="619"/>
      <c r="DC24" s="620"/>
      <c r="DD24" s="617">
        <v>8866205</v>
      </c>
      <c r="DE24" s="581"/>
      <c r="DF24" s="581"/>
      <c r="DG24" s="581"/>
      <c r="DH24" s="581"/>
      <c r="DI24" s="581"/>
      <c r="DJ24" s="581"/>
      <c r="DK24" s="582"/>
      <c r="DL24" s="617">
        <v>8378326</v>
      </c>
      <c r="DM24" s="581"/>
      <c r="DN24" s="581"/>
      <c r="DO24" s="581"/>
      <c r="DP24" s="581"/>
      <c r="DQ24" s="581"/>
      <c r="DR24" s="581"/>
      <c r="DS24" s="581"/>
      <c r="DT24" s="581"/>
      <c r="DU24" s="581"/>
      <c r="DV24" s="582"/>
      <c r="DW24" s="585">
        <v>58.9</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2625009</v>
      </c>
      <c r="S25" s="592"/>
      <c r="T25" s="592"/>
      <c r="U25" s="592"/>
      <c r="V25" s="592"/>
      <c r="W25" s="592"/>
      <c r="X25" s="592"/>
      <c r="Y25" s="593"/>
      <c r="Z25" s="594">
        <v>10.4</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4557470</v>
      </c>
      <c r="CS25" s="623"/>
      <c r="CT25" s="623"/>
      <c r="CU25" s="623"/>
      <c r="CV25" s="623"/>
      <c r="CW25" s="623"/>
      <c r="CX25" s="623"/>
      <c r="CY25" s="624"/>
      <c r="CZ25" s="625">
        <v>18.399999999999999</v>
      </c>
      <c r="DA25" s="626"/>
      <c r="DB25" s="626"/>
      <c r="DC25" s="627"/>
      <c r="DD25" s="600">
        <v>4171893</v>
      </c>
      <c r="DE25" s="623"/>
      <c r="DF25" s="623"/>
      <c r="DG25" s="623"/>
      <c r="DH25" s="623"/>
      <c r="DI25" s="623"/>
      <c r="DJ25" s="623"/>
      <c r="DK25" s="624"/>
      <c r="DL25" s="600">
        <v>3894468</v>
      </c>
      <c r="DM25" s="623"/>
      <c r="DN25" s="623"/>
      <c r="DO25" s="623"/>
      <c r="DP25" s="623"/>
      <c r="DQ25" s="623"/>
      <c r="DR25" s="623"/>
      <c r="DS25" s="623"/>
      <c r="DT25" s="623"/>
      <c r="DU25" s="623"/>
      <c r="DV25" s="624"/>
      <c r="DW25" s="596">
        <v>27.4</v>
      </c>
      <c r="DX25" s="621"/>
      <c r="DY25" s="621"/>
      <c r="DZ25" s="621"/>
      <c r="EA25" s="621"/>
      <c r="EB25" s="621"/>
      <c r="EC25" s="622"/>
    </row>
    <row r="26" spans="2:133" ht="11.25" customHeight="1" x14ac:dyDescent="0.15">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2543107</v>
      </c>
      <c r="CS26" s="592"/>
      <c r="CT26" s="592"/>
      <c r="CU26" s="592"/>
      <c r="CV26" s="592"/>
      <c r="CW26" s="592"/>
      <c r="CX26" s="592"/>
      <c r="CY26" s="593"/>
      <c r="CZ26" s="625">
        <v>10.3</v>
      </c>
      <c r="DA26" s="626"/>
      <c r="DB26" s="626"/>
      <c r="DC26" s="627"/>
      <c r="DD26" s="600">
        <v>2236201</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1"/>
      <c r="DY26" s="621"/>
      <c r="DZ26" s="621"/>
      <c r="EA26" s="621"/>
      <c r="EB26" s="621"/>
      <c r="EC26" s="622"/>
    </row>
    <row r="27" spans="2:133" ht="11.25" customHeight="1" x14ac:dyDescent="0.15">
      <c r="B27" s="588" t="s">
        <v>277</v>
      </c>
      <c r="C27" s="589"/>
      <c r="D27" s="589"/>
      <c r="E27" s="589"/>
      <c r="F27" s="589"/>
      <c r="G27" s="589"/>
      <c r="H27" s="589"/>
      <c r="I27" s="589"/>
      <c r="J27" s="589"/>
      <c r="K27" s="589"/>
      <c r="L27" s="589"/>
      <c r="M27" s="589"/>
      <c r="N27" s="589"/>
      <c r="O27" s="589"/>
      <c r="P27" s="589"/>
      <c r="Q27" s="590"/>
      <c r="R27" s="591">
        <v>1491055</v>
      </c>
      <c r="S27" s="592"/>
      <c r="T27" s="592"/>
      <c r="U27" s="592"/>
      <c r="V27" s="592"/>
      <c r="W27" s="592"/>
      <c r="X27" s="592"/>
      <c r="Y27" s="593"/>
      <c r="Z27" s="594">
        <v>5.9</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7511038</v>
      </c>
      <c r="BH27" s="592"/>
      <c r="BI27" s="592"/>
      <c r="BJ27" s="592"/>
      <c r="BK27" s="592"/>
      <c r="BL27" s="592"/>
      <c r="BM27" s="592"/>
      <c r="BN27" s="593"/>
      <c r="BO27" s="594">
        <v>100</v>
      </c>
      <c r="BP27" s="594"/>
      <c r="BQ27" s="594"/>
      <c r="BR27" s="594"/>
      <c r="BS27" s="600">
        <v>63931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3831294</v>
      </c>
      <c r="CS27" s="623"/>
      <c r="CT27" s="623"/>
      <c r="CU27" s="623"/>
      <c r="CV27" s="623"/>
      <c r="CW27" s="623"/>
      <c r="CX27" s="623"/>
      <c r="CY27" s="624"/>
      <c r="CZ27" s="625">
        <v>15.5</v>
      </c>
      <c r="DA27" s="626"/>
      <c r="DB27" s="626"/>
      <c r="DC27" s="627"/>
      <c r="DD27" s="600">
        <v>1334747</v>
      </c>
      <c r="DE27" s="623"/>
      <c r="DF27" s="623"/>
      <c r="DG27" s="623"/>
      <c r="DH27" s="623"/>
      <c r="DI27" s="623"/>
      <c r="DJ27" s="623"/>
      <c r="DK27" s="624"/>
      <c r="DL27" s="600">
        <v>1328880</v>
      </c>
      <c r="DM27" s="623"/>
      <c r="DN27" s="623"/>
      <c r="DO27" s="623"/>
      <c r="DP27" s="623"/>
      <c r="DQ27" s="623"/>
      <c r="DR27" s="623"/>
      <c r="DS27" s="623"/>
      <c r="DT27" s="623"/>
      <c r="DU27" s="623"/>
      <c r="DV27" s="624"/>
      <c r="DW27" s="596">
        <v>9.3000000000000007</v>
      </c>
      <c r="DX27" s="621"/>
      <c r="DY27" s="621"/>
      <c r="DZ27" s="621"/>
      <c r="EA27" s="621"/>
      <c r="EB27" s="621"/>
      <c r="EC27" s="622"/>
    </row>
    <row r="28" spans="2:133" ht="11.25" customHeight="1" x14ac:dyDescent="0.15">
      <c r="B28" s="588" t="s">
        <v>280</v>
      </c>
      <c r="C28" s="589"/>
      <c r="D28" s="589"/>
      <c r="E28" s="589"/>
      <c r="F28" s="589"/>
      <c r="G28" s="589"/>
      <c r="H28" s="589"/>
      <c r="I28" s="589"/>
      <c r="J28" s="589"/>
      <c r="K28" s="589"/>
      <c r="L28" s="589"/>
      <c r="M28" s="589"/>
      <c r="N28" s="589"/>
      <c r="O28" s="589"/>
      <c r="P28" s="589"/>
      <c r="Q28" s="590"/>
      <c r="R28" s="591">
        <v>140195</v>
      </c>
      <c r="S28" s="592"/>
      <c r="T28" s="592"/>
      <c r="U28" s="592"/>
      <c r="V28" s="592"/>
      <c r="W28" s="592"/>
      <c r="X28" s="592"/>
      <c r="Y28" s="593"/>
      <c r="Z28" s="594">
        <v>0.6</v>
      </c>
      <c r="AA28" s="594"/>
      <c r="AB28" s="594"/>
      <c r="AC28" s="594"/>
      <c r="AD28" s="595">
        <v>62083</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3413616</v>
      </c>
      <c r="CS28" s="592"/>
      <c r="CT28" s="592"/>
      <c r="CU28" s="592"/>
      <c r="CV28" s="592"/>
      <c r="CW28" s="592"/>
      <c r="CX28" s="592"/>
      <c r="CY28" s="593"/>
      <c r="CZ28" s="625">
        <v>13.8</v>
      </c>
      <c r="DA28" s="626"/>
      <c r="DB28" s="626"/>
      <c r="DC28" s="627"/>
      <c r="DD28" s="600">
        <v>3359565</v>
      </c>
      <c r="DE28" s="592"/>
      <c r="DF28" s="592"/>
      <c r="DG28" s="592"/>
      <c r="DH28" s="592"/>
      <c r="DI28" s="592"/>
      <c r="DJ28" s="592"/>
      <c r="DK28" s="593"/>
      <c r="DL28" s="600">
        <v>3154978</v>
      </c>
      <c r="DM28" s="592"/>
      <c r="DN28" s="592"/>
      <c r="DO28" s="592"/>
      <c r="DP28" s="592"/>
      <c r="DQ28" s="592"/>
      <c r="DR28" s="592"/>
      <c r="DS28" s="592"/>
      <c r="DT28" s="592"/>
      <c r="DU28" s="592"/>
      <c r="DV28" s="593"/>
      <c r="DW28" s="596">
        <v>22.2</v>
      </c>
      <c r="DX28" s="621"/>
      <c r="DY28" s="621"/>
      <c r="DZ28" s="621"/>
      <c r="EA28" s="621"/>
      <c r="EB28" s="621"/>
      <c r="EC28" s="622"/>
    </row>
    <row r="29" spans="2:133" ht="11.25" customHeight="1" x14ac:dyDescent="0.15">
      <c r="B29" s="588" t="s">
        <v>282</v>
      </c>
      <c r="C29" s="589"/>
      <c r="D29" s="589"/>
      <c r="E29" s="589"/>
      <c r="F29" s="589"/>
      <c r="G29" s="589"/>
      <c r="H29" s="589"/>
      <c r="I29" s="589"/>
      <c r="J29" s="589"/>
      <c r="K29" s="589"/>
      <c r="L29" s="589"/>
      <c r="M29" s="589"/>
      <c r="N29" s="589"/>
      <c r="O29" s="589"/>
      <c r="P29" s="589"/>
      <c r="Q29" s="590"/>
      <c r="R29" s="591">
        <v>58606</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3412145</v>
      </c>
      <c r="CS29" s="623"/>
      <c r="CT29" s="623"/>
      <c r="CU29" s="623"/>
      <c r="CV29" s="623"/>
      <c r="CW29" s="623"/>
      <c r="CX29" s="623"/>
      <c r="CY29" s="624"/>
      <c r="CZ29" s="625">
        <v>13.8</v>
      </c>
      <c r="DA29" s="626"/>
      <c r="DB29" s="626"/>
      <c r="DC29" s="627"/>
      <c r="DD29" s="600">
        <v>3358094</v>
      </c>
      <c r="DE29" s="623"/>
      <c r="DF29" s="623"/>
      <c r="DG29" s="623"/>
      <c r="DH29" s="623"/>
      <c r="DI29" s="623"/>
      <c r="DJ29" s="623"/>
      <c r="DK29" s="624"/>
      <c r="DL29" s="600">
        <v>3153507</v>
      </c>
      <c r="DM29" s="623"/>
      <c r="DN29" s="623"/>
      <c r="DO29" s="623"/>
      <c r="DP29" s="623"/>
      <c r="DQ29" s="623"/>
      <c r="DR29" s="623"/>
      <c r="DS29" s="623"/>
      <c r="DT29" s="623"/>
      <c r="DU29" s="623"/>
      <c r="DV29" s="624"/>
      <c r="DW29" s="596">
        <v>22.2</v>
      </c>
      <c r="DX29" s="621"/>
      <c r="DY29" s="621"/>
      <c r="DZ29" s="621"/>
      <c r="EA29" s="621"/>
      <c r="EB29" s="621"/>
      <c r="EC29" s="622"/>
    </row>
    <row r="30" spans="2:133" ht="11.25" customHeight="1" x14ac:dyDescent="0.15">
      <c r="B30" s="588" t="s">
        <v>287</v>
      </c>
      <c r="C30" s="589"/>
      <c r="D30" s="589"/>
      <c r="E30" s="589"/>
      <c r="F30" s="589"/>
      <c r="G30" s="589"/>
      <c r="H30" s="589"/>
      <c r="I30" s="589"/>
      <c r="J30" s="589"/>
      <c r="K30" s="589"/>
      <c r="L30" s="589"/>
      <c r="M30" s="589"/>
      <c r="N30" s="589"/>
      <c r="O30" s="589"/>
      <c r="P30" s="589"/>
      <c r="Q30" s="590"/>
      <c r="R30" s="591">
        <v>737736</v>
      </c>
      <c r="S30" s="592"/>
      <c r="T30" s="592"/>
      <c r="U30" s="592"/>
      <c r="V30" s="592"/>
      <c r="W30" s="592"/>
      <c r="X30" s="592"/>
      <c r="Y30" s="593"/>
      <c r="Z30" s="594">
        <v>2.9</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99.2</v>
      </c>
      <c r="BH30" s="650"/>
      <c r="BI30" s="650"/>
      <c r="BJ30" s="650"/>
      <c r="BK30" s="650"/>
      <c r="BL30" s="650"/>
      <c r="BM30" s="586">
        <v>96.7</v>
      </c>
      <c r="BN30" s="650"/>
      <c r="BO30" s="650"/>
      <c r="BP30" s="650"/>
      <c r="BQ30" s="651"/>
      <c r="BR30" s="649">
        <v>99</v>
      </c>
      <c r="BS30" s="650"/>
      <c r="BT30" s="650"/>
      <c r="BU30" s="650"/>
      <c r="BV30" s="650"/>
      <c r="BW30" s="650"/>
      <c r="BX30" s="586">
        <v>96.3</v>
      </c>
      <c r="BY30" s="650"/>
      <c r="BZ30" s="650"/>
      <c r="CA30" s="650"/>
      <c r="CB30" s="651"/>
      <c r="CD30" s="654"/>
      <c r="CE30" s="655"/>
      <c r="CF30" s="605" t="s">
        <v>290</v>
      </c>
      <c r="CG30" s="606"/>
      <c r="CH30" s="606"/>
      <c r="CI30" s="606"/>
      <c r="CJ30" s="606"/>
      <c r="CK30" s="606"/>
      <c r="CL30" s="606"/>
      <c r="CM30" s="606"/>
      <c r="CN30" s="606"/>
      <c r="CO30" s="606"/>
      <c r="CP30" s="606"/>
      <c r="CQ30" s="607"/>
      <c r="CR30" s="591">
        <v>2995265</v>
      </c>
      <c r="CS30" s="592"/>
      <c r="CT30" s="592"/>
      <c r="CU30" s="592"/>
      <c r="CV30" s="592"/>
      <c r="CW30" s="592"/>
      <c r="CX30" s="592"/>
      <c r="CY30" s="593"/>
      <c r="CZ30" s="625">
        <v>12.1</v>
      </c>
      <c r="DA30" s="626"/>
      <c r="DB30" s="626"/>
      <c r="DC30" s="627"/>
      <c r="DD30" s="600">
        <v>2941338</v>
      </c>
      <c r="DE30" s="592"/>
      <c r="DF30" s="592"/>
      <c r="DG30" s="592"/>
      <c r="DH30" s="592"/>
      <c r="DI30" s="592"/>
      <c r="DJ30" s="592"/>
      <c r="DK30" s="593"/>
      <c r="DL30" s="600">
        <v>2736751</v>
      </c>
      <c r="DM30" s="592"/>
      <c r="DN30" s="592"/>
      <c r="DO30" s="592"/>
      <c r="DP30" s="592"/>
      <c r="DQ30" s="592"/>
      <c r="DR30" s="592"/>
      <c r="DS30" s="592"/>
      <c r="DT30" s="592"/>
      <c r="DU30" s="592"/>
      <c r="DV30" s="593"/>
      <c r="DW30" s="596">
        <v>19.2</v>
      </c>
      <c r="DX30" s="621"/>
      <c r="DY30" s="621"/>
      <c r="DZ30" s="621"/>
      <c r="EA30" s="621"/>
      <c r="EB30" s="621"/>
      <c r="EC30" s="622"/>
    </row>
    <row r="31" spans="2:133" ht="11.25" customHeight="1" x14ac:dyDescent="0.15">
      <c r="B31" s="588" t="s">
        <v>291</v>
      </c>
      <c r="C31" s="589"/>
      <c r="D31" s="589"/>
      <c r="E31" s="589"/>
      <c r="F31" s="589"/>
      <c r="G31" s="589"/>
      <c r="H31" s="589"/>
      <c r="I31" s="589"/>
      <c r="J31" s="589"/>
      <c r="K31" s="589"/>
      <c r="L31" s="589"/>
      <c r="M31" s="589"/>
      <c r="N31" s="589"/>
      <c r="O31" s="589"/>
      <c r="P31" s="589"/>
      <c r="Q31" s="590"/>
      <c r="R31" s="591">
        <v>87241</v>
      </c>
      <c r="S31" s="592"/>
      <c r="T31" s="592"/>
      <c r="U31" s="592"/>
      <c r="V31" s="592"/>
      <c r="W31" s="592"/>
      <c r="X31" s="592"/>
      <c r="Y31" s="593"/>
      <c r="Z31" s="594">
        <v>0.3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99.2</v>
      </c>
      <c r="BH31" s="623"/>
      <c r="BI31" s="623"/>
      <c r="BJ31" s="623"/>
      <c r="BK31" s="623"/>
      <c r="BL31" s="623"/>
      <c r="BM31" s="597">
        <v>97.1</v>
      </c>
      <c r="BN31" s="647"/>
      <c r="BO31" s="647"/>
      <c r="BP31" s="647"/>
      <c r="BQ31" s="648"/>
      <c r="BR31" s="646">
        <v>99.1</v>
      </c>
      <c r="BS31" s="623"/>
      <c r="BT31" s="623"/>
      <c r="BU31" s="623"/>
      <c r="BV31" s="623"/>
      <c r="BW31" s="623"/>
      <c r="BX31" s="597">
        <v>97</v>
      </c>
      <c r="BY31" s="647"/>
      <c r="BZ31" s="647"/>
      <c r="CA31" s="647"/>
      <c r="CB31" s="648"/>
      <c r="CD31" s="654"/>
      <c r="CE31" s="655"/>
      <c r="CF31" s="605" t="s">
        <v>294</v>
      </c>
      <c r="CG31" s="606"/>
      <c r="CH31" s="606"/>
      <c r="CI31" s="606"/>
      <c r="CJ31" s="606"/>
      <c r="CK31" s="606"/>
      <c r="CL31" s="606"/>
      <c r="CM31" s="606"/>
      <c r="CN31" s="606"/>
      <c r="CO31" s="606"/>
      <c r="CP31" s="606"/>
      <c r="CQ31" s="607"/>
      <c r="CR31" s="591">
        <v>416880</v>
      </c>
      <c r="CS31" s="623"/>
      <c r="CT31" s="623"/>
      <c r="CU31" s="623"/>
      <c r="CV31" s="623"/>
      <c r="CW31" s="623"/>
      <c r="CX31" s="623"/>
      <c r="CY31" s="624"/>
      <c r="CZ31" s="625">
        <v>1.7</v>
      </c>
      <c r="DA31" s="626"/>
      <c r="DB31" s="626"/>
      <c r="DC31" s="627"/>
      <c r="DD31" s="600">
        <v>416756</v>
      </c>
      <c r="DE31" s="623"/>
      <c r="DF31" s="623"/>
      <c r="DG31" s="623"/>
      <c r="DH31" s="623"/>
      <c r="DI31" s="623"/>
      <c r="DJ31" s="623"/>
      <c r="DK31" s="624"/>
      <c r="DL31" s="600">
        <v>416756</v>
      </c>
      <c r="DM31" s="623"/>
      <c r="DN31" s="623"/>
      <c r="DO31" s="623"/>
      <c r="DP31" s="623"/>
      <c r="DQ31" s="623"/>
      <c r="DR31" s="623"/>
      <c r="DS31" s="623"/>
      <c r="DT31" s="623"/>
      <c r="DU31" s="623"/>
      <c r="DV31" s="624"/>
      <c r="DW31" s="596">
        <v>2.9</v>
      </c>
      <c r="DX31" s="621"/>
      <c r="DY31" s="621"/>
      <c r="DZ31" s="621"/>
      <c r="EA31" s="621"/>
      <c r="EB31" s="621"/>
      <c r="EC31" s="622"/>
    </row>
    <row r="32" spans="2:133" ht="11.25" customHeight="1" x14ac:dyDescent="0.15">
      <c r="B32" s="588" t="s">
        <v>295</v>
      </c>
      <c r="C32" s="589"/>
      <c r="D32" s="589"/>
      <c r="E32" s="589"/>
      <c r="F32" s="589"/>
      <c r="G32" s="589"/>
      <c r="H32" s="589"/>
      <c r="I32" s="589"/>
      <c r="J32" s="589"/>
      <c r="K32" s="589"/>
      <c r="L32" s="589"/>
      <c r="M32" s="589"/>
      <c r="N32" s="589"/>
      <c r="O32" s="589"/>
      <c r="P32" s="589"/>
      <c r="Q32" s="590"/>
      <c r="R32" s="591">
        <v>307635</v>
      </c>
      <c r="S32" s="592"/>
      <c r="T32" s="592"/>
      <c r="U32" s="592"/>
      <c r="V32" s="592"/>
      <c r="W32" s="592"/>
      <c r="X32" s="592"/>
      <c r="Y32" s="593"/>
      <c r="Z32" s="594">
        <v>1.2</v>
      </c>
      <c r="AA32" s="594"/>
      <c r="AB32" s="594"/>
      <c r="AC32" s="594"/>
      <c r="AD32" s="595">
        <v>5016</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99.1</v>
      </c>
      <c r="BH32" s="659"/>
      <c r="BI32" s="659"/>
      <c r="BJ32" s="659"/>
      <c r="BK32" s="659"/>
      <c r="BL32" s="659"/>
      <c r="BM32" s="660">
        <v>96.2</v>
      </c>
      <c r="BN32" s="659"/>
      <c r="BO32" s="659"/>
      <c r="BP32" s="659"/>
      <c r="BQ32" s="661"/>
      <c r="BR32" s="658">
        <v>98.8</v>
      </c>
      <c r="BS32" s="659"/>
      <c r="BT32" s="659"/>
      <c r="BU32" s="659"/>
      <c r="BV32" s="659"/>
      <c r="BW32" s="659"/>
      <c r="BX32" s="660">
        <v>95.5</v>
      </c>
      <c r="BY32" s="659"/>
      <c r="BZ32" s="659"/>
      <c r="CA32" s="659"/>
      <c r="CB32" s="661"/>
      <c r="CD32" s="656"/>
      <c r="CE32" s="657"/>
      <c r="CF32" s="605" t="s">
        <v>297</v>
      </c>
      <c r="CG32" s="606"/>
      <c r="CH32" s="606"/>
      <c r="CI32" s="606"/>
      <c r="CJ32" s="606"/>
      <c r="CK32" s="606"/>
      <c r="CL32" s="606"/>
      <c r="CM32" s="606"/>
      <c r="CN32" s="606"/>
      <c r="CO32" s="606"/>
      <c r="CP32" s="606"/>
      <c r="CQ32" s="607"/>
      <c r="CR32" s="591">
        <v>1471</v>
      </c>
      <c r="CS32" s="592"/>
      <c r="CT32" s="592"/>
      <c r="CU32" s="592"/>
      <c r="CV32" s="592"/>
      <c r="CW32" s="592"/>
      <c r="CX32" s="592"/>
      <c r="CY32" s="593"/>
      <c r="CZ32" s="625">
        <v>0</v>
      </c>
      <c r="DA32" s="626"/>
      <c r="DB32" s="626"/>
      <c r="DC32" s="627"/>
      <c r="DD32" s="600">
        <v>1471</v>
      </c>
      <c r="DE32" s="592"/>
      <c r="DF32" s="592"/>
      <c r="DG32" s="592"/>
      <c r="DH32" s="592"/>
      <c r="DI32" s="592"/>
      <c r="DJ32" s="592"/>
      <c r="DK32" s="593"/>
      <c r="DL32" s="600">
        <v>1471</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298</v>
      </c>
      <c r="C33" s="589"/>
      <c r="D33" s="589"/>
      <c r="E33" s="589"/>
      <c r="F33" s="589"/>
      <c r="G33" s="589"/>
      <c r="H33" s="589"/>
      <c r="I33" s="589"/>
      <c r="J33" s="589"/>
      <c r="K33" s="589"/>
      <c r="L33" s="589"/>
      <c r="M33" s="589"/>
      <c r="N33" s="589"/>
      <c r="O33" s="589"/>
      <c r="P33" s="589"/>
      <c r="Q33" s="590"/>
      <c r="R33" s="591">
        <v>4881300</v>
      </c>
      <c r="S33" s="592"/>
      <c r="T33" s="592"/>
      <c r="U33" s="592"/>
      <c r="V33" s="592"/>
      <c r="W33" s="592"/>
      <c r="X33" s="592"/>
      <c r="Y33" s="593"/>
      <c r="Z33" s="594">
        <v>19.3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10327484</v>
      </c>
      <c r="CS33" s="623"/>
      <c r="CT33" s="623"/>
      <c r="CU33" s="623"/>
      <c r="CV33" s="623"/>
      <c r="CW33" s="623"/>
      <c r="CX33" s="623"/>
      <c r="CY33" s="624"/>
      <c r="CZ33" s="625">
        <v>41.7</v>
      </c>
      <c r="DA33" s="626"/>
      <c r="DB33" s="626"/>
      <c r="DC33" s="627"/>
      <c r="DD33" s="600">
        <v>6155998</v>
      </c>
      <c r="DE33" s="623"/>
      <c r="DF33" s="623"/>
      <c r="DG33" s="623"/>
      <c r="DH33" s="623"/>
      <c r="DI33" s="623"/>
      <c r="DJ33" s="623"/>
      <c r="DK33" s="624"/>
      <c r="DL33" s="600">
        <v>4716588</v>
      </c>
      <c r="DM33" s="623"/>
      <c r="DN33" s="623"/>
      <c r="DO33" s="623"/>
      <c r="DP33" s="623"/>
      <c r="DQ33" s="623"/>
      <c r="DR33" s="623"/>
      <c r="DS33" s="623"/>
      <c r="DT33" s="623"/>
      <c r="DU33" s="623"/>
      <c r="DV33" s="624"/>
      <c r="DW33" s="596">
        <v>33.200000000000003</v>
      </c>
      <c r="DX33" s="621"/>
      <c r="DY33" s="621"/>
      <c r="DZ33" s="621"/>
      <c r="EA33" s="621"/>
      <c r="EB33" s="621"/>
      <c r="EC33" s="622"/>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2504939</v>
      </c>
      <c r="CS34" s="592"/>
      <c r="CT34" s="592"/>
      <c r="CU34" s="592"/>
      <c r="CV34" s="592"/>
      <c r="CW34" s="592"/>
      <c r="CX34" s="592"/>
      <c r="CY34" s="593"/>
      <c r="CZ34" s="625">
        <v>10.1</v>
      </c>
      <c r="DA34" s="626"/>
      <c r="DB34" s="626"/>
      <c r="DC34" s="627"/>
      <c r="DD34" s="600">
        <v>1839495</v>
      </c>
      <c r="DE34" s="592"/>
      <c r="DF34" s="592"/>
      <c r="DG34" s="592"/>
      <c r="DH34" s="592"/>
      <c r="DI34" s="592"/>
      <c r="DJ34" s="592"/>
      <c r="DK34" s="593"/>
      <c r="DL34" s="600">
        <v>1508283</v>
      </c>
      <c r="DM34" s="592"/>
      <c r="DN34" s="592"/>
      <c r="DO34" s="592"/>
      <c r="DP34" s="592"/>
      <c r="DQ34" s="592"/>
      <c r="DR34" s="592"/>
      <c r="DS34" s="592"/>
      <c r="DT34" s="592"/>
      <c r="DU34" s="592"/>
      <c r="DV34" s="593"/>
      <c r="DW34" s="596">
        <v>10.6</v>
      </c>
      <c r="DX34" s="621"/>
      <c r="DY34" s="621"/>
      <c r="DZ34" s="621"/>
      <c r="EA34" s="621"/>
      <c r="EB34" s="621"/>
      <c r="EC34" s="622"/>
    </row>
    <row r="35" spans="2:133" ht="11.25" customHeight="1" x14ac:dyDescent="0.15">
      <c r="B35" s="588" t="s">
        <v>304</v>
      </c>
      <c r="C35" s="589"/>
      <c r="D35" s="589"/>
      <c r="E35" s="589"/>
      <c r="F35" s="589"/>
      <c r="G35" s="589"/>
      <c r="H35" s="589"/>
      <c r="I35" s="589"/>
      <c r="J35" s="589"/>
      <c r="K35" s="589"/>
      <c r="L35" s="589"/>
      <c r="M35" s="589"/>
      <c r="N35" s="589"/>
      <c r="O35" s="589"/>
      <c r="P35" s="589"/>
      <c r="Q35" s="590"/>
      <c r="R35" s="591">
        <v>1216700</v>
      </c>
      <c r="S35" s="592"/>
      <c r="T35" s="592"/>
      <c r="U35" s="592"/>
      <c r="V35" s="592"/>
      <c r="W35" s="592"/>
      <c r="X35" s="592"/>
      <c r="Y35" s="593"/>
      <c r="Z35" s="594">
        <v>4.8</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2819205</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198911</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95093</v>
      </c>
      <c r="CS35" s="623"/>
      <c r="CT35" s="623"/>
      <c r="CU35" s="623"/>
      <c r="CV35" s="623"/>
      <c r="CW35" s="623"/>
      <c r="CX35" s="623"/>
      <c r="CY35" s="624"/>
      <c r="CZ35" s="625">
        <v>0.4</v>
      </c>
      <c r="DA35" s="626"/>
      <c r="DB35" s="626"/>
      <c r="DC35" s="627"/>
      <c r="DD35" s="600">
        <v>87387</v>
      </c>
      <c r="DE35" s="623"/>
      <c r="DF35" s="623"/>
      <c r="DG35" s="623"/>
      <c r="DH35" s="623"/>
      <c r="DI35" s="623"/>
      <c r="DJ35" s="623"/>
      <c r="DK35" s="624"/>
      <c r="DL35" s="600">
        <v>87387</v>
      </c>
      <c r="DM35" s="623"/>
      <c r="DN35" s="623"/>
      <c r="DO35" s="623"/>
      <c r="DP35" s="623"/>
      <c r="DQ35" s="623"/>
      <c r="DR35" s="623"/>
      <c r="DS35" s="623"/>
      <c r="DT35" s="623"/>
      <c r="DU35" s="623"/>
      <c r="DV35" s="624"/>
      <c r="DW35" s="596">
        <v>0.6</v>
      </c>
      <c r="DX35" s="621"/>
      <c r="DY35" s="621"/>
      <c r="DZ35" s="621"/>
      <c r="EA35" s="621"/>
      <c r="EB35" s="621"/>
      <c r="EC35" s="622"/>
    </row>
    <row r="36" spans="2:133" ht="11.25" customHeight="1" x14ac:dyDescent="0.15">
      <c r="B36" s="634" t="s">
        <v>308</v>
      </c>
      <c r="C36" s="635"/>
      <c r="D36" s="635"/>
      <c r="E36" s="635"/>
      <c r="F36" s="635"/>
      <c r="G36" s="635"/>
      <c r="H36" s="635"/>
      <c r="I36" s="635"/>
      <c r="J36" s="635"/>
      <c r="K36" s="635"/>
      <c r="L36" s="635"/>
      <c r="M36" s="635"/>
      <c r="N36" s="635"/>
      <c r="O36" s="635"/>
      <c r="P36" s="635"/>
      <c r="Q36" s="636"/>
      <c r="R36" s="663">
        <v>25269911</v>
      </c>
      <c r="S36" s="664"/>
      <c r="T36" s="664"/>
      <c r="U36" s="664"/>
      <c r="V36" s="664"/>
      <c r="W36" s="664"/>
      <c r="X36" s="664"/>
      <c r="Y36" s="665"/>
      <c r="Z36" s="666">
        <v>100</v>
      </c>
      <c r="AA36" s="666"/>
      <c r="AB36" s="666"/>
      <c r="AC36" s="666"/>
      <c r="AD36" s="667">
        <v>13005784</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400582</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87654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4895114</v>
      </c>
      <c r="CS36" s="592"/>
      <c r="CT36" s="592"/>
      <c r="CU36" s="592"/>
      <c r="CV36" s="592"/>
      <c r="CW36" s="592"/>
      <c r="CX36" s="592"/>
      <c r="CY36" s="593"/>
      <c r="CZ36" s="625">
        <v>19.8</v>
      </c>
      <c r="DA36" s="626"/>
      <c r="DB36" s="626"/>
      <c r="DC36" s="627"/>
      <c r="DD36" s="600">
        <v>1766112</v>
      </c>
      <c r="DE36" s="592"/>
      <c r="DF36" s="592"/>
      <c r="DG36" s="592"/>
      <c r="DH36" s="592"/>
      <c r="DI36" s="592"/>
      <c r="DJ36" s="592"/>
      <c r="DK36" s="593"/>
      <c r="DL36" s="600">
        <v>1195785</v>
      </c>
      <c r="DM36" s="592"/>
      <c r="DN36" s="592"/>
      <c r="DO36" s="592"/>
      <c r="DP36" s="592"/>
      <c r="DQ36" s="592"/>
      <c r="DR36" s="592"/>
      <c r="DS36" s="592"/>
      <c r="DT36" s="592"/>
      <c r="DU36" s="592"/>
      <c r="DV36" s="593"/>
      <c r="DW36" s="596">
        <v>8.4</v>
      </c>
      <c r="DX36" s="621"/>
      <c r="DY36" s="621"/>
      <c r="DZ36" s="621"/>
      <c r="EA36" s="621"/>
      <c r="EB36" s="621"/>
      <c r="EC36" s="622"/>
    </row>
    <row r="37" spans="2:133" ht="11.25" customHeight="1" x14ac:dyDescent="0.15">
      <c r="AQ37" s="670" t="s">
        <v>312</v>
      </c>
      <c r="AR37" s="671"/>
      <c r="AS37" s="671"/>
      <c r="AT37" s="671"/>
      <c r="AU37" s="671"/>
      <c r="AV37" s="671"/>
      <c r="AW37" s="671"/>
      <c r="AX37" s="671"/>
      <c r="AY37" s="672"/>
      <c r="AZ37" s="591">
        <v>43212</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8983</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1397804</v>
      </c>
      <c r="CS37" s="623"/>
      <c r="CT37" s="623"/>
      <c r="CU37" s="623"/>
      <c r="CV37" s="623"/>
      <c r="CW37" s="623"/>
      <c r="CX37" s="623"/>
      <c r="CY37" s="624"/>
      <c r="CZ37" s="625">
        <v>5.6</v>
      </c>
      <c r="DA37" s="626"/>
      <c r="DB37" s="626"/>
      <c r="DC37" s="627"/>
      <c r="DD37" s="600">
        <v>649976</v>
      </c>
      <c r="DE37" s="623"/>
      <c r="DF37" s="623"/>
      <c r="DG37" s="623"/>
      <c r="DH37" s="623"/>
      <c r="DI37" s="623"/>
      <c r="DJ37" s="623"/>
      <c r="DK37" s="624"/>
      <c r="DL37" s="600">
        <v>548752</v>
      </c>
      <c r="DM37" s="623"/>
      <c r="DN37" s="623"/>
      <c r="DO37" s="623"/>
      <c r="DP37" s="623"/>
      <c r="DQ37" s="623"/>
      <c r="DR37" s="623"/>
      <c r="DS37" s="623"/>
      <c r="DT37" s="623"/>
      <c r="DU37" s="623"/>
      <c r="DV37" s="624"/>
      <c r="DW37" s="596">
        <v>3.9</v>
      </c>
      <c r="DX37" s="621"/>
      <c r="DY37" s="621"/>
      <c r="DZ37" s="621"/>
      <c r="EA37" s="621"/>
      <c r="EB37" s="621"/>
      <c r="EC37" s="622"/>
    </row>
    <row r="38" spans="2:133" ht="11.25" customHeight="1" x14ac:dyDescent="0.15">
      <c r="AQ38" s="670" t="s">
        <v>315</v>
      </c>
      <c r="AR38" s="671"/>
      <c r="AS38" s="671"/>
      <c r="AT38" s="671"/>
      <c r="AU38" s="671"/>
      <c r="AV38" s="671"/>
      <c r="AW38" s="671"/>
      <c r="AX38" s="671"/>
      <c r="AY38" s="672"/>
      <c r="AZ38" s="591">
        <v>36601</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15865</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2375411</v>
      </c>
      <c r="CS38" s="592"/>
      <c r="CT38" s="592"/>
      <c r="CU38" s="592"/>
      <c r="CV38" s="592"/>
      <c r="CW38" s="592"/>
      <c r="CX38" s="592"/>
      <c r="CY38" s="593"/>
      <c r="CZ38" s="625">
        <v>9.6</v>
      </c>
      <c r="DA38" s="626"/>
      <c r="DB38" s="626"/>
      <c r="DC38" s="627"/>
      <c r="DD38" s="600">
        <v>2065925</v>
      </c>
      <c r="DE38" s="592"/>
      <c r="DF38" s="592"/>
      <c r="DG38" s="592"/>
      <c r="DH38" s="592"/>
      <c r="DI38" s="592"/>
      <c r="DJ38" s="592"/>
      <c r="DK38" s="593"/>
      <c r="DL38" s="600">
        <v>1906611</v>
      </c>
      <c r="DM38" s="592"/>
      <c r="DN38" s="592"/>
      <c r="DO38" s="592"/>
      <c r="DP38" s="592"/>
      <c r="DQ38" s="592"/>
      <c r="DR38" s="592"/>
      <c r="DS38" s="592"/>
      <c r="DT38" s="592"/>
      <c r="DU38" s="592"/>
      <c r="DV38" s="593"/>
      <c r="DW38" s="596">
        <v>13.4</v>
      </c>
      <c r="DX38" s="621"/>
      <c r="DY38" s="621"/>
      <c r="DZ38" s="621"/>
      <c r="EA38" s="621"/>
      <c r="EB38" s="621"/>
      <c r="EC38" s="622"/>
    </row>
    <row r="39" spans="2:133" ht="11.25" customHeight="1" x14ac:dyDescent="0.15">
      <c r="AQ39" s="670" t="s">
        <v>318</v>
      </c>
      <c r="AR39" s="671"/>
      <c r="AS39" s="671"/>
      <c r="AT39" s="671"/>
      <c r="AU39" s="671"/>
      <c r="AV39" s="671"/>
      <c r="AW39" s="671"/>
      <c r="AX39" s="671"/>
      <c r="AY39" s="672"/>
      <c r="AZ39" s="591">
        <v>18287</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93</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374847</v>
      </c>
      <c r="CS39" s="623"/>
      <c r="CT39" s="623"/>
      <c r="CU39" s="623"/>
      <c r="CV39" s="623"/>
      <c r="CW39" s="623"/>
      <c r="CX39" s="623"/>
      <c r="CY39" s="624"/>
      <c r="CZ39" s="625">
        <v>1.5</v>
      </c>
      <c r="DA39" s="626"/>
      <c r="DB39" s="626"/>
      <c r="DC39" s="627"/>
      <c r="DD39" s="600">
        <v>319999</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543336</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96</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82080</v>
      </c>
      <c r="CS40" s="592"/>
      <c r="CT40" s="592"/>
      <c r="CU40" s="592"/>
      <c r="CV40" s="592"/>
      <c r="CW40" s="592"/>
      <c r="CX40" s="592"/>
      <c r="CY40" s="593"/>
      <c r="CZ40" s="625">
        <v>0.3</v>
      </c>
      <c r="DA40" s="626"/>
      <c r="DB40" s="626"/>
      <c r="DC40" s="627"/>
      <c r="DD40" s="600">
        <v>77080</v>
      </c>
      <c r="DE40" s="592"/>
      <c r="DF40" s="592"/>
      <c r="DG40" s="592"/>
      <c r="DH40" s="592"/>
      <c r="DI40" s="592"/>
      <c r="DJ40" s="592"/>
      <c r="DK40" s="593"/>
      <c r="DL40" s="600">
        <v>18522</v>
      </c>
      <c r="DM40" s="592"/>
      <c r="DN40" s="592"/>
      <c r="DO40" s="592"/>
      <c r="DP40" s="592"/>
      <c r="DQ40" s="592"/>
      <c r="DR40" s="592"/>
      <c r="DS40" s="592"/>
      <c r="DT40" s="592"/>
      <c r="DU40" s="592"/>
      <c r="DV40" s="593"/>
      <c r="DW40" s="596">
        <v>0.1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1777187</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287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2640862</v>
      </c>
      <c r="CS42" s="592"/>
      <c r="CT42" s="592"/>
      <c r="CU42" s="592"/>
      <c r="CV42" s="592"/>
      <c r="CW42" s="592"/>
      <c r="CX42" s="592"/>
      <c r="CY42" s="593"/>
      <c r="CZ42" s="625">
        <v>10.7</v>
      </c>
      <c r="DA42" s="674"/>
      <c r="DB42" s="674"/>
      <c r="DC42" s="675"/>
      <c r="DD42" s="600">
        <v>731665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204276</v>
      </c>
      <c r="CS43" s="623"/>
      <c r="CT43" s="623"/>
      <c r="CU43" s="623"/>
      <c r="CV43" s="623"/>
      <c r="CW43" s="623"/>
      <c r="CX43" s="623"/>
      <c r="CY43" s="624"/>
      <c r="CZ43" s="625">
        <v>0.8</v>
      </c>
      <c r="DA43" s="626"/>
      <c r="DB43" s="626"/>
      <c r="DC43" s="627"/>
      <c r="DD43" s="600">
        <v>177712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334</v>
      </c>
      <c r="CD44" s="697" t="s">
        <v>285</v>
      </c>
      <c r="CE44" s="698"/>
      <c r="CF44" s="588" t="s">
        <v>335</v>
      </c>
      <c r="CG44" s="589"/>
      <c r="CH44" s="589"/>
      <c r="CI44" s="589"/>
      <c r="CJ44" s="589"/>
      <c r="CK44" s="589"/>
      <c r="CL44" s="589"/>
      <c r="CM44" s="589"/>
      <c r="CN44" s="589"/>
      <c r="CO44" s="589"/>
      <c r="CP44" s="589"/>
      <c r="CQ44" s="590"/>
      <c r="CR44" s="591">
        <v>2597469</v>
      </c>
      <c r="CS44" s="592"/>
      <c r="CT44" s="592"/>
      <c r="CU44" s="592"/>
      <c r="CV44" s="592"/>
      <c r="CW44" s="592"/>
      <c r="CX44" s="592"/>
      <c r="CY44" s="593"/>
      <c r="CZ44" s="625">
        <v>10.5</v>
      </c>
      <c r="DA44" s="674"/>
      <c r="DB44" s="674"/>
      <c r="DC44" s="675"/>
      <c r="DD44" s="600">
        <v>716861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336</v>
      </c>
      <c r="CG45" s="589"/>
      <c r="CH45" s="589"/>
      <c r="CI45" s="589"/>
      <c r="CJ45" s="589"/>
      <c r="CK45" s="589"/>
      <c r="CL45" s="589"/>
      <c r="CM45" s="589"/>
      <c r="CN45" s="589"/>
      <c r="CO45" s="589"/>
      <c r="CP45" s="589"/>
      <c r="CQ45" s="590"/>
      <c r="CR45" s="591">
        <v>1369142</v>
      </c>
      <c r="CS45" s="623"/>
      <c r="CT45" s="623"/>
      <c r="CU45" s="623"/>
      <c r="CV45" s="623"/>
      <c r="CW45" s="623"/>
      <c r="CX45" s="623"/>
      <c r="CY45" s="624"/>
      <c r="CZ45" s="625">
        <v>5.5</v>
      </c>
      <c r="DA45" s="626"/>
      <c r="DB45" s="626"/>
      <c r="DC45" s="627"/>
      <c r="DD45" s="600">
        <v>70094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337</v>
      </c>
      <c r="CG46" s="589"/>
      <c r="CH46" s="589"/>
      <c r="CI46" s="589"/>
      <c r="CJ46" s="589"/>
      <c r="CK46" s="589"/>
      <c r="CL46" s="589"/>
      <c r="CM46" s="589"/>
      <c r="CN46" s="589"/>
      <c r="CO46" s="589"/>
      <c r="CP46" s="589"/>
      <c r="CQ46" s="590"/>
      <c r="CR46" s="591">
        <v>1083549</v>
      </c>
      <c r="CS46" s="592"/>
      <c r="CT46" s="592"/>
      <c r="CU46" s="592"/>
      <c r="CV46" s="592"/>
      <c r="CW46" s="592"/>
      <c r="CX46" s="592"/>
      <c r="CY46" s="593"/>
      <c r="CZ46" s="625">
        <v>4.4000000000000004</v>
      </c>
      <c r="DA46" s="674"/>
      <c r="DB46" s="674"/>
      <c r="DC46" s="675"/>
      <c r="DD46" s="600">
        <v>632989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338</v>
      </c>
      <c r="CG47" s="589"/>
      <c r="CH47" s="589"/>
      <c r="CI47" s="589"/>
      <c r="CJ47" s="589"/>
      <c r="CK47" s="589"/>
      <c r="CL47" s="589"/>
      <c r="CM47" s="589"/>
      <c r="CN47" s="589"/>
      <c r="CO47" s="589"/>
      <c r="CP47" s="589"/>
      <c r="CQ47" s="590"/>
      <c r="CR47" s="591">
        <v>43393</v>
      </c>
      <c r="CS47" s="623"/>
      <c r="CT47" s="623"/>
      <c r="CU47" s="623"/>
      <c r="CV47" s="623"/>
      <c r="CW47" s="623"/>
      <c r="CX47" s="623"/>
      <c r="CY47" s="624"/>
      <c r="CZ47" s="625">
        <v>0.2</v>
      </c>
      <c r="DA47" s="626"/>
      <c r="DB47" s="626"/>
      <c r="DC47" s="627"/>
      <c r="DD47" s="600">
        <v>14804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340</v>
      </c>
      <c r="CE49" s="635"/>
      <c r="CF49" s="635"/>
      <c r="CG49" s="635"/>
      <c r="CH49" s="635"/>
      <c r="CI49" s="635"/>
      <c r="CJ49" s="635"/>
      <c r="CK49" s="635"/>
      <c r="CL49" s="635"/>
      <c r="CM49" s="635"/>
      <c r="CN49" s="635"/>
      <c r="CO49" s="635"/>
      <c r="CP49" s="635"/>
      <c r="CQ49" s="636"/>
      <c r="CR49" s="663">
        <v>24770726</v>
      </c>
      <c r="CS49" s="659"/>
      <c r="CT49" s="659"/>
      <c r="CU49" s="659"/>
      <c r="CV49" s="659"/>
      <c r="CW49" s="659"/>
      <c r="CX49" s="659"/>
      <c r="CY49" s="686"/>
      <c r="CZ49" s="687">
        <v>100</v>
      </c>
      <c r="DA49" s="688"/>
      <c r="DB49" s="688"/>
      <c r="DC49" s="689"/>
      <c r="DD49" s="690">
        <v>15753868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25400</v>
      </c>
      <c r="R7" s="721"/>
      <c r="S7" s="721"/>
      <c r="T7" s="721"/>
      <c r="U7" s="721"/>
      <c r="V7" s="721">
        <v>24720</v>
      </c>
      <c r="W7" s="721"/>
      <c r="X7" s="721"/>
      <c r="Y7" s="721"/>
      <c r="Z7" s="721"/>
      <c r="AA7" s="721">
        <v>680</v>
      </c>
      <c r="AB7" s="721"/>
      <c r="AC7" s="721"/>
      <c r="AD7" s="721"/>
      <c r="AE7" s="722"/>
      <c r="AF7" s="723">
        <v>578</v>
      </c>
      <c r="AG7" s="724"/>
      <c r="AH7" s="724"/>
      <c r="AI7" s="724"/>
      <c r="AJ7" s="725"/>
      <c r="AK7" s="760">
        <v>985</v>
      </c>
      <c r="AL7" s="761"/>
      <c r="AM7" s="761"/>
      <c r="AN7" s="761"/>
      <c r="AO7" s="761"/>
      <c r="AP7" s="761">
        <v>32019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561</v>
      </c>
      <c r="BS7" s="764" t="s">
        <v>557</v>
      </c>
      <c r="BT7" s="765"/>
      <c r="BU7" s="765"/>
      <c r="BV7" s="765"/>
      <c r="BW7" s="765"/>
      <c r="BX7" s="765"/>
      <c r="BY7" s="765"/>
      <c r="BZ7" s="765"/>
      <c r="CA7" s="765"/>
      <c r="CB7" s="765"/>
      <c r="CC7" s="765"/>
      <c r="CD7" s="765"/>
      <c r="CE7" s="765"/>
      <c r="CF7" s="765"/>
      <c r="CG7" s="766"/>
      <c r="CH7" s="757">
        <v>-23</v>
      </c>
      <c r="CI7" s="758"/>
      <c r="CJ7" s="758"/>
      <c r="CK7" s="758"/>
      <c r="CL7" s="759"/>
      <c r="CM7" s="757">
        <v>216</v>
      </c>
      <c r="CN7" s="758"/>
      <c r="CO7" s="758"/>
      <c r="CP7" s="758"/>
      <c r="CQ7" s="759"/>
      <c r="CR7" s="757">
        <v>5</v>
      </c>
      <c r="CS7" s="758"/>
      <c r="CT7" s="758"/>
      <c r="CU7" s="758"/>
      <c r="CV7" s="759"/>
      <c r="CW7" s="757" t="s">
        <v>555</v>
      </c>
      <c r="CX7" s="758"/>
      <c r="CY7" s="758"/>
      <c r="CZ7" s="758"/>
      <c r="DA7" s="759"/>
      <c r="DB7" s="757" t="s">
        <v>555</v>
      </c>
      <c r="DC7" s="758"/>
      <c r="DD7" s="758"/>
      <c r="DE7" s="758"/>
      <c r="DF7" s="759"/>
      <c r="DG7" s="757" t="s">
        <v>555</v>
      </c>
      <c r="DH7" s="758"/>
      <c r="DI7" s="758"/>
      <c r="DJ7" s="758"/>
      <c r="DK7" s="759"/>
      <c r="DL7" s="757" t="s">
        <v>554</v>
      </c>
      <c r="DM7" s="758"/>
      <c r="DN7" s="758"/>
      <c r="DO7" s="758"/>
      <c r="DP7" s="759"/>
      <c r="DQ7" s="757" t="s">
        <v>559</v>
      </c>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23</v>
      </c>
      <c r="R8" s="745"/>
      <c r="S8" s="745"/>
      <c r="T8" s="745"/>
      <c r="U8" s="745"/>
      <c r="V8" s="745">
        <v>13</v>
      </c>
      <c r="W8" s="745"/>
      <c r="X8" s="745"/>
      <c r="Y8" s="745"/>
      <c r="Z8" s="745"/>
      <c r="AA8" s="745">
        <v>11</v>
      </c>
      <c r="AB8" s="745"/>
      <c r="AC8" s="745"/>
      <c r="AD8" s="745"/>
      <c r="AE8" s="746"/>
      <c r="AF8" s="747">
        <v>11</v>
      </c>
      <c r="AG8" s="748"/>
      <c r="AH8" s="748"/>
      <c r="AI8" s="748"/>
      <c r="AJ8" s="749"/>
      <c r="AK8" s="750" t="s">
        <v>541</v>
      </c>
      <c r="AL8" s="751"/>
      <c r="AM8" s="751"/>
      <c r="AN8" s="751"/>
      <c r="AO8" s="751"/>
      <c r="AP8" s="751" t="s">
        <v>540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558</v>
      </c>
      <c r="BT8" s="755"/>
      <c r="BU8" s="755"/>
      <c r="BV8" s="755"/>
      <c r="BW8" s="755"/>
      <c r="BX8" s="755"/>
      <c r="BY8" s="755"/>
      <c r="BZ8" s="755"/>
      <c r="CA8" s="755"/>
      <c r="CB8" s="755"/>
      <c r="CC8" s="755"/>
      <c r="CD8" s="755"/>
      <c r="CE8" s="755"/>
      <c r="CF8" s="755"/>
      <c r="CG8" s="756"/>
      <c r="CH8" s="767">
        <v>1</v>
      </c>
      <c r="CI8" s="768"/>
      <c r="CJ8" s="768"/>
      <c r="CK8" s="768"/>
      <c r="CL8" s="769"/>
      <c r="CM8" s="767">
        <v>15</v>
      </c>
      <c r="CN8" s="768"/>
      <c r="CO8" s="768"/>
      <c r="CP8" s="768"/>
      <c r="CQ8" s="769"/>
      <c r="CR8" s="767">
        <v>5</v>
      </c>
      <c r="CS8" s="768"/>
      <c r="CT8" s="768"/>
      <c r="CU8" s="768"/>
      <c r="CV8" s="769"/>
      <c r="CW8" s="767" t="s">
        <v>555</v>
      </c>
      <c r="CX8" s="768"/>
      <c r="CY8" s="768"/>
      <c r="CZ8" s="768"/>
      <c r="DA8" s="769"/>
      <c r="DB8" s="767">
        <v>2</v>
      </c>
      <c r="DC8" s="768"/>
      <c r="DD8" s="768"/>
      <c r="DE8" s="768"/>
      <c r="DF8" s="769"/>
      <c r="DG8" s="767" t="s">
        <v>555</v>
      </c>
      <c r="DH8" s="768"/>
      <c r="DI8" s="768"/>
      <c r="DJ8" s="768"/>
      <c r="DK8" s="769"/>
      <c r="DL8" s="767" t="s">
        <v>555</v>
      </c>
      <c r="DM8" s="768"/>
      <c r="DN8" s="768"/>
      <c r="DO8" s="768"/>
      <c r="DP8" s="769"/>
      <c r="DQ8" s="767" t="s">
        <v>559</v>
      </c>
      <c r="DR8" s="768"/>
      <c r="DS8" s="768"/>
      <c r="DT8" s="768"/>
      <c r="DU8" s="769"/>
      <c r="DV8" s="770"/>
      <c r="DW8" s="771"/>
      <c r="DX8" s="771"/>
      <c r="DY8" s="771"/>
      <c r="DZ8" s="772"/>
      <c r="EA8" s="205"/>
    </row>
    <row r="9" spans="1:131" s="206" customFormat="1" ht="26.25" customHeight="1" x14ac:dyDescent="0.15">
      <c r="A9" s="212">
        <v>3</v>
      </c>
      <c r="B9" s="741" t="s">
        <v>365</v>
      </c>
      <c r="C9" s="742"/>
      <c r="D9" s="742"/>
      <c r="E9" s="742"/>
      <c r="F9" s="742"/>
      <c r="G9" s="742"/>
      <c r="H9" s="742"/>
      <c r="I9" s="742"/>
      <c r="J9" s="742"/>
      <c r="K9" s="742"/>
      <c r="L9" s="742"/>
      <c r="M9" s="742"/>
      <c r="N9" s="742"/>
      <c r="O9" s="742"/>
      <c r="P9" s="743"/>
      <c r="Q9" s="744">
        <v>22</v>
      </c>
      <c r="R9" s="745"/>
      <c r="S9" s="745"/>
      <c r="T9" s="745"/>
      <c r="U9" s="745"/>
      <c r="V9" s="745">
        <v>214</v>
      </c>
      <c r="W9" s="745"/>
      <c r="X9" s="745"/>
      <c r="Y9" s="745"/>
      <c r="Z9" s="745"/>
      <c r="AA9" s="745">
        <v>-191</v>
      </c>
      <c r="AB9" s="745"/>
      <c r="AC9" s="745"/>
      <c r="AD9" s="745"/>
      <c r="AE9" s="746"/>
      <c r="AF9" s="747">
        <v>-191</v>
      </c>
      <c r="AG9" s="748"/>
      <c r="AH9" s="748"/>
      <c r="AI9" s="748"/>
      <c r="AJ9" s="749"/>
      <c r="AK9" s="750">
        <v>8</v>
      </c>
      <c r="AL9" s="751"/>
      <c r="AM9" s="751"/>
      <c r="AN9" s="751"/>
      <c r="AO9" s="751"/>
      <c r="AP9" s="751">
        <v>48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25243</v>
      </c>
      <c r="R23" s="780"/>
      <c r="S23" s="780"/>
      <c r="T23" s="780"/>
      <c r="U23" s="780"/>
      <c r="V23" s="780">
        <v>24744</v>
      </c>
      <c r="W23" s="780"/>
      <c r="X23" s="780"/>
      <c r="Y23" s="780"/>
      <c r="Z23" s="780"/>
      <c r="AA23" s="780">
        <v>499</v>
      </c>
      <c r="AB23" s="780"/>
      <c r="AC23" s="780"/>
      <c r="AD23" s="780"/>
      <c r="AE23" s="781"/>
      <c r="AF23" s="782">
        <v>397</v>
      </c>
      <c r="AG23" s="780"/>
      <c r="AH23" s="780"/>
      <c r="AI23" s="780"/>
      <c r="AJ23" s="783"/>
      <c r="AK23" s="784"/>
      <c r="AL23" s="785"/>
      <c r="AM23" s="785"/>
      <c r="AN23" s="785"/>
      <c r="AO23" s="785"/>
      <c r="AP23" s="780">
        <v>32067</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7173</v>
      </c>
      <c r="R28" s="809"/>
      <c r="S28" s="809"/>
      <c r="T28" s="809"/>
      <c r="U28" s="809"/>
      <c r="V28" s="809">
        <v>6974</v>
      </c>
      <c r="W28" s="809"/>
      <c r="X28" s="809"/>
      <c r="Y28" s="809"/>
      <c r="Z28" s="809"/>
      <c r="AA28" s="809">
        <v>199</v>
      </c>
      <c r="AB28" s="809"/>
      <c r="AC28" s="809"/>
      <c r="AD28" s="809"/>
      <c r="AE28" s="810"/>
      <c r="AF28" s="811">
        <v>199</v>
      </c>
      <c r="AG28" s="809"/>
      <c r="AH28" s="809"/>
      <c r="AI28" s="809"/>
      <c r="AJ28" s="812"/>
      <c r="AK28" s="813">
        <v>544</v>
      </c>
      <c r="AL28" s="804"/>
      <c r="AM28" s="804"/>
      <c r="AN28" s="804"/>
      <c r="AO28" s="804"/>
      <c r="AP28" s="804" t="s">
        <v>542</v>
      </c>
      <c r="AQ28" s="804"/>
      <c r="AR28" s="804"/>
      <c r="AS28" s="804"/>
      <c r="AT28" s="804"/>
      <c r="AU28" s="804" t="s">
        <v>542</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6230</v>
      </c>
      <c r="R29" s="745"/>
      <c r="S29" s="745"/>
      <c r="T29" s="745"/>
      <c r="U29" s="745"/>
      <c r="V29" s="745">
        <v>6204</v>
      </c>
      <c r="W29" s="745"/>
      <c r="X29" s="745"/>
      <c r="Y29" s="745"/>
      <c r="Z29" s="745"/>
      <c r="AA29" s="745">
        <v>26</v>
      </c>
      <c r="AB29" s="745"/>
      <c r="AC29" s="745"/>
      <c r="AD29" s="745"/>
      <c r="AE29" s="746"/>
      <c r="AF29" s="747">
        <v>26</v>
      </c>
      <c r="AG29" s="748"/>
      <c r="AH29" s="748"/>
      <c r="AI29" s="748"/>
      <c r="AJ29" s="749"/>
      <c r="AK29" s="816">
        <v>919</v>
      </c>
      <c r="AL29" s="817"/>
      <c r="AM29" s="817"/>
      <c r="AN29" s="817"/>
      <c r="AO29" s="817"/>
      <c r="AP29" s="817" t="s">
        <v>543</v>
      </c>
      <c r="AQ29" s="817"/>
      <c r="AR29" s="817"/>
      <c r="AS29" s="817"/>
      <c r="AT29" s="817"/>
      <c r="AU29" s="817" t="s">
        <v>542</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1404</v>
      </c>
      <c r="R30" s="745"/>
      <c r="S30" s="745"/>
      <c r="T30" s="745"/>
      <c r="U30" s="745"/>
      <c r="V30" s="745">
        <v>1393</v>
      </c>
      <c r="W30" s="745"/>
      <c r="X30" s="745"/>
      <c r="Y30" s="745"/>
      <c r="Z30" s="745"/>
      <c r="AA30" s="745">
        <v>11</v>
      </c>
      <c r="AB30" s="745"/>
      <c r="AC30" s="745"/>
      <c r="AD30" s="745"/>
      <c r="AE30" s="746"/>
      <c r="AF30" s="747">
        <v>11</v>
      </c>
      <c r="AG30" s="748"/>
      <c r="AH30" s="748"/>
      <c r="AI30" s="748"/>
      <c r="AJ30" s="749"/>
      <c r="AK30" s="816">
        <v>855</v>
      </c>
      <c r="AL30" s="817"/>
      <c r="AM30" s="817"/>
      <c r="AN30" s="817"/>
      <c r="AO30" s="817"/>
      <c r="AP30" s="817" t="s">
        <v>543</v>
      </c>
      <c r="AQ30" s="817"/>
      <c r="AR30" s="817"/>
      <c r="AS30" s="817"/>
      <c r="AT30" s="817"/>
      <c r="AU30" s="817" t="s">
        <v>543</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902</v>
      </c>
      <c r="R31" s="745"/>
      <c r="S31" s="745"/>
      <c r="T31" s="745"/>
      <c r="U31" s="745"/>
      <c r="V31" s="745">
        <v>862</v>
      </c>
      <c r="W31" s="745"/>
      <c r="X31" s="745"/>
      <c r="Y31" s="745"/>
      <c r="Z31" s="745"/>
      <c r="AA31" s="745">
        <v>40</v>
      </c>
      <c r="AB31" s="745"/>
      <c r="AC31" s="745"/>
      <c r="AD31" s="745"/>
      <c r="AE31" s="746"/>
      <c r="AF31" s="747">
        <v>785</v>
      </c>
      <c r="AG31" s="748"/>
      <c r="AH31" s="748"/>
      <c r="AI31" s="748"/>
      <c r="AJ31" s="749"/>
      <c r="AK31" s="816">
        <v>43</v>
      </c>
      <c r="AL31" s="817"/>
      <c r="AM31" s="817"/>
      <c r="AN31" s="817"/>
      <c r="AO31" s="817"/>
      <c r="AP31" s="817">
        <v>3581</v>
      </c>
      <c r="AQ31" s="817"/>
      <c r="AR31" s="817"/>
      <c r="AS31" s="817"/>
      <c r="AT31" s="817"/>
      <c r="AU31" s="817">
        <v>179</v>
      </c>
      <c r="AV31" s="817"/>
      <c r="AW31" s="817"/>
      <c r="AX31" s="817"/>
      <c r="AY31" s="817"/>
      <c r="AZ31" s="818" t="s">
        <v>542</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2561</v>
      </c>
      <c r="R32" s="745"/>
      <c r="S32" s="745"/>
      <c r="T32" s="745"/>
      <c r="U32" s="745"/>
      <c r="V32" s="745">
        <v>2916</v>
      </c>
      <c r="W32" s="745"/>
      <c r="X32" s="745"/>
      <c r="Y32" s="745"/>
      <c r="Z32" s="745"/>
      <c r="AA32" s="745">
        <v>-356</v>
      </c>
      <c r="AB32" s="745"/>
      <c r="AC32" s="745"/>
      <c r="AD32" s="745"/>
      <c r="AE32" s="746"/>
      <c r="AF32" s="747">
        <v>1</v>
      </c>
      <c r="AG32" s="748"/>
      <c r="AH32" s="748"/>
      <c r="AI32" s="748"/>
      <c r="AJ32" s="749"/>
      <c r="AK32" s="816">
        <v>287</v>
      </c>
      <c r="AL32" s="817"/>
      <c r="AM32" s="817"/>
      <c r="AN32" s="817"/>
      <c r="AO32" s="817"/>
      <c r="AP32" s="817">
        <v>2852</v>
      </c>
      <c r="AQ32" s="817"/>
      <c r="AR32" s="817"/>
      <c r="AS32" s="817"/>
      <c r="AT32" s="817"/>
      <c r="AU32" s="817">
        <v>1626</v>
      </c>
      <c r="AV32" s="817"/>
      <c r="AW32" s="817"/>
      <c r="AX32" s="817"/>
      <c r="AY32" s="817"/>
      <c r="AZ32" s="818" t="s">
        <v>542</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18</v>
      </c>
      <c r="R33" s="745"/>
      <c r="S33" s="745"/>
      <c r="T33" s="745"/>
      <c r="U33" s="745"/>
      <c r="V33" s="745">
        <v>12</v>
      </c>
      <c r="W33" s="745"/>
      <c r="X33" s="745"/>
      <c r="Y33" s="745"/>
      <c r="Z33" s="745"/>
      <c r="AA33" s="745">
        <v>7</v>
      </c>
      <c r="AB33" s="745"/>
      <c r="AC33" s="745"/>
      <c r="AD33" s="745"/>
      <c r="AE33" s="746"/>
      <c r="AF33" s="747">
        <v>7</v>
      </c>
      <c r="AG33" s="748"/>
      <c r="AH33" s="748"/>
      <c r="AI33" s="748"/>
      <c r="AJ33" s="749"/>
      <c r="AK33" s="816" t="s">
        <v>543</v>
      </c>
      <c r="AL33" s="817"/>
      <c r="AM33" s="817"/>
      <c r="AN33" s="817"/>
      <c r="AO33" s="817"/>
      <c r="AP33" s="817" t="s">
        <v>540</v>
      </c>
      <c r="AQ33" s="817"/>
      <c r="AR33" s="817"/>
      <c r="AS33" s="817"/>
      <c r="AT33" s="817"/>
      <c r="AU33" s="817" t="s">
        <v>543</v>
      </c>
      <c r="AV33" s="817"/>
      <c r="AW33" s="817"/>
      <c r="AX33" s="817"/>
      <c r="AY33" s="817"/>
      <c r="AZ33" s="818" t="s">
        <v>543</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660</v>
      </c>
      <c r="R34" s="745"/>
      <c r="S34" s="745"/>
      <c r="T34" s="745"/>
      <c r="U34" s="745"/>
      <c r="V34" s="745">
        <v>623</v>
      </c>
      <c r="W34" s="745"/>
      <c r="X34" s="745"/>
      <c r="Y34" s="745"/>
      <c r="Z34" s="745"/>
      <c r="AA34" s="745">
        <v>38</v>
      </c>
      <c r="AB34" s="745"/>
      <c r="AC34" s="745"/>
      <c r="AD34" s="745"/>
      <c r="AE34" s="746"/>
      <c r="AF34" s="747">
        <v>38</v>
      </c>
      <c r="AG34" s="748"/>
      <c r="AH34" s="748"/>
      <c r="AI34" s="748"/>
      <c r="AJ34" s="749"/>
      <c r="AK34" s="816">
        <v>20</v>
      </c>
      <c r="AL34" s="817"/>
      <c r="AM34" s="817"/>
      <c r="AN34" s="817"/>
      <c r="AO34" s="817"/>
      <c r="AP34" s="817">
        <v>390</v>
      </c>
      <c r="AQ34" s="817"/>
      <c r="AR34" s="817"/>
      <c r="AS34" s="817"/>
      <c r="AT34" s="817"/>
      <c r="AU34" s="817">
        <v>196</v>
      </c>
      <c r="AV34" s="817"/>
      <c r="AW34" s="817"/>
      <c r="AX34" s="817"/>
      <c r="AY34" s="817"/>
      <c r="AZ34" s="818" t="s">
        <v>544</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1066</v>
      </c>
      <c r="AG63" s="828"/>
      <c r="AH63" s="828"/>
      <c r="AI63" s="828"/>
      <c r="AJ63" s="829"/>
      <c r="AK63" s="830"/>
      <c r="AL63" s="825"/>
      <c r="AM63" s="825"/>
      <c r="AN63" s="825"/>
      <c r="AO63" s="825"/>
      <c r="AP63" s="828">
        <v>6823</v>
      </c>
      <c r="AQ63" s="828"/>
      <c r="AR63" s="828"/>
      <c r="AS63" s="828"/>
      <c r="AT63" s="828"/>
      <c r="AU63" s="828">
        <v>2000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545</v>
      </c>
      <c r="C68" s="856"/>
      <c r="D68" s="856"/>
      <c r="E68" s="856"/>
      <c r="F68" s="856"/>
      <c r="G68" s="856"/>
      <c r="H68" s="856"/>
      <c r="I68" s="856"/>
      <c r="J68" s="856"/>
      <c r="K68" s="856"/>
      <c r="L68" s="856"/>
      <c r="M68" s="856"/>
      <c r="N68" s="856"/>
      <c r="O68" s="856"/>
      <c r="P68" s="857"/>
      <c r="Q68" s="858">
        <v>8651</v>
      </c>
      <c r="R68" s="852"/>
      <c r="S68" s="852"/>
      <c r="T68" s="852"/>
      <c r="U68" s="852"/>
      <c r="V68" s="852">
        <v>7360</v>
      </c>
      <c r="W68" s="852"/>
      <c r="X68" s="852"/>
      <c r="Y68" s="852"/>
      <c r="Z68" s="852"/>
      <c r="AA68" s="852">
        <v>1291</v>
      </c>
      <c r="AB68" s="852"/>
      <c r="AC68" s="852"/>
      <c r="AD68" s="852"/>
      <c r="AE68" s="852"/>
      <c r="AF68" s="852">
        <v>1291</v>
      </c>
      <c r="AG68" s="852"/>
      <c r="AH68" s="852"/>
      <c r="AI68" s="852"/>
      <c r="AJ68" s="852"/>
      <c r="AK68" s="852" t="s">
        <v>554</v>
      </c>
      <c r="AL68" s="852"/>
      <c r="AM68" s="852"/>
      <c r="AN68" s="852"/>
      <c r="AO68" s="852"/>
      <c r="AP68" s="852" t="s">
        <v>555</v>
      </c>
      <c r="AQ68" s="852"/>
      <c r="AR68" s="852"/>
      <c r="AS68" s="852"/>
      <c r="AT68" s="852"/>
      <c r="AU68" s="852" t="s">
        <v>556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546</v>
      </c>
      <c r="C69" s="860"/>
      <c r="D69" s="860"/>
      <c r="E69" s="860"/>
      <c r="F69" s="860"/>
      <c r="G69" s="860"/>
      <c r="H69" s="860"/>
      <c r="I69" s="860"/>
      <c r="J69" s="860"/>
      <c r="K69" s="860"/>
      <c r="L69" s="860"/>
      <c r="M69" s="860"/>
      <c r="N69" s="860"/>
      <c r="O69" s="860"/>
      <c r="P69" s="861"/>
      <c r="Q69" s="862">
        <v>3009</v>
      </c>
      <c r="R69" s="817"/>
      <c r="S69" s="817"/>
      <c r="T69" s="817"/>
      <c r="U69" s="817"/>
      <c r="V69" s="817">
        <v>3244</v>
      </c>
      <c r="W69" s="817"/>
      <c r="X69" s="817"/>
      <c r="Y69" s="817"/>
      <c r="Z69" s="817"/>
      <c r="AA69" s="817">
        <v>-235</v>
      </c>
      <c r="AB69" s="817"/>
      <c r="AC69" s="817"/>
      <c r="AD69" s="817"/>
      <c r="AE69" s="817"/>
      <c r="AF69" s="817">
        <v>978</v>
      </c>
      <c r="AG69" s="817"/>
      <c r="AH69" s="817"/>
      <c r="AI69" s="817"/>
      <c r="AJ69" s="817"/>
      <c r="AK69" s="817" t="s">
        <v>542</v>
      </c>
      <c r="AL69" s="817"/>
      <c r="AM69" s="817"/>
      <c r="AN69" s="817"/>
      <c r="AO69" s="817"/>
      <c r="AP69" s="817">
        <v>4121</v>
      </c>
      <c r="AQ69" s="817"/>
      <c r="AR69" s="817"/>
      <c r="AS69" s="817"/>
      <c r="AT69" s="817"/>
      <c r="AU69" s="817">
        <v>907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547</v>
      </c>
      <c r="C70" s="860"/>
      <c r="D70" s="860"/>
      <c r="E70" s="860"/>
      <c r="F70" s="860"/>
      <c r="G70" s="860"/>
      <c r="H70" s="860"/>
      <c r="I70" s="860"/>
      <c r="J70" s="860"/>
      <c r="K70" s="860"/>
      <c r="L70" s="860"/>
      <c r="M70" s="860"/>
      <c r="N70" s="860"/>
      <c r="O70" s="860"/>
      <c r="P70" s="861"/>
      <c r="Q70" s="862">
        <v>507</v>
      </c>
      <c r="R70" s="817"/>
      <c r="S70" s="817"/>
      <c r="T70" s="817"/>
      <c r="U70" s="817"/>
      <c r="V70" s="817">
        <v>493</v>
      </c>
      <c r="W70" s="817"/>
      <c r="X70" s="817"/>
      <c r="Y70" s="817"/>
      <c r="Z70" s="817"/>
      <c r="AA70" s="817">
        <v>5</v>
      </c>
      <c r="AB70" s="817"/>
      <c r="AC70" s="817"/>
      <c r="AD70" s="817"/>
      <c r="AE70" s="817"/>
      <c r="AF70" s="817">
        <v>5</v>
      </c>
      <c r="AG70" s="817"/>
      <c r="AH70" s="817"/>
      <c r="AI70" s="817"/>
      <c r="AJ70" s="817"/>
      <c r="AK70" s="817" t="s">
        <v>542</v>
      </c>
      <c r="AL70" s="817"/>
      <c r="AM70" s="817"/>
      <c r="AN70" s="817"/>
      <c r="AO70" s="817"/>
      <c r="AP70" s="817">
        <v>840</v>
      </c>
      <c r="AQ70" s="817"/>
      <c r="AR70" s="817"/>
      <c r="AS70" s="817"/>
      <c r="AT70" s="817"/>
      <c r="AU70" s="817">
        <v>563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548</v>
      </c>
      <c r="C71" s="860"/>
      <c r="D71" s="860"/>
      <c r="E71" s="860"/>
      <c r="F71" s="860"/>
      <c r="G71" s="860"/>
      <c r="H71" s="860"/>
      <c r="I71" s="860"/>
      <c r="J71" s="860"/>
      <c r="K71" s="860"/>
      <c r="L71" s="860"/>
      <c r="M71" s="860"/>
      <c r="N71" s="860"/>
      <c r="O71" s="860"/>
      <c r="P71" s="861"/>
      <c r="Q71" s="862">
        <v>723</v>
      </c>
      <c r="R71" s="817"/>
      <c r="S71" s="817"/>
      <c r="T71" s="817"/>
      <c r="U71" s="817"/>
      <c r="V71" s="817">
        <v>672</v>
      </c>
      <c r="W71" s="817"/>
      <c r="X71" s="817"/>
      <c r="Y71" s="817"/>
      <c r="Z71" s="817"/>
      <c r="AA71" s="817">
        <v>51</v>
      </c>
      <c r="AB71" s="817"/>
      <c r="AC71" s="817"/>
      <c r="AD71" s="817"/>
      <c r="AE71" s="817"/>
      <c r="AF71" s="817">
        <v>51</v>
      </c>
      <c r="AG71" s="817"/>
      <c r="AH71" s="817"/>
      <c r="AI71" s="817"/>
      <c r="AJ71" s="817"/>
      <c r="AK71" s="817" t="s">
        <v>556</v>
      </c>
      <c r="AL71" s="817"/>
      <c r="AM71" s="817"/>
      <c r="AN71" s="817"/>
      <c r="AO71" s="817"/>
      <c r="AP71" s="817">
        <v>306</v>
      </c>
      <c r="AQ71" s="817"/>
      <c r="AR71" s="817"/>
      <c r="AS71" s="817"/>
      <c r="AT71" s="817"/>
      <c r="AU71" s="817">
        <v>246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549</v>
      </c>
      <c r="C72" s="860"/>
      <c r="D72" s="860"/>
      <c r="E72" s="860"/>
      <c r="F72" s="860"/>
      <c r="G72" s="860"/>
      <c r="H72" s="860"/>
      <c r="I72" s="860"/>
      <c r="J72" s="860"/>
      <c r="K72" s="860"/>
      <c r="L72" s="860"/>
      <c r="M72" s="860"/>
      <c r="N72" s="860"/>
      <c r="O72" s="860"/>
      <c r="P72" s="861"/>
      <c r="Q72" s="862">
        <v>678</v>
      </c>
      <c r="R72" s="817"/>
      <c r="S72" s="817"/>
      <c r="T72" s="817"/>
      <c r="U72" s="817"/>
      <c r="V72" s="817">
        <v>666</v>
      </c>
      <c r="W72" s="817"/>
      <c r="X72" s="817"/>
      <c r="Y72" s="817"/>
      <c r="Z72" s="817"/>
      <c r="AA72" s="817">
        <v>12</v>
      </c>
      <c r="AB72" s="817"/>
      <c r="AC72" s="817"/>
      <c r="AD72" s="817"/>
      <c r="AE72" s="817"/>
      <c r="AF72" s="817">
        <v>8</v>
      </c>
      <c r="AG72" s="817"/>
      <c r="AH72" s="817"/>
      <c r="AI72" s="817"/>
      <c r="AJ72" s="817"/>
      <c r="AK72" s="817">
        <v>14</v>
      </c>
      <c r="AL72" s="817"/>
      <c r="AM72" s="817"/>
      <c r="AN72" s="817"/>
      <c r="AO72" s="817"/>
      <c r="AP72" s="817" t="s">
        <v>556</v>
      </c>
      <c r="AQ72" s="817"/>
      <c r="AR72" s="817"/>
      <c r="AS72" s="817"/>
      <c r="AT72" s="817"/>
      <c r="AU72" s="817" t="s">
        <v>555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550</v>
      </c>
      <c r="C73" s="860"/>
      <c r="D73" s="860"/>
      <c r="E73" s="860"/>
      <c r="F73" s="860"/>
      <c r="G73" s="860"/>
      <c r="H73" s="860"/>
      <c r="I73" s="860"/>
      <c r="J73" s="860"/>
      <c r="K73" s="860"/>
      <c r="L73" s="860"/>
      <c r="M73" s="860"/>
      <c r="N73" s="860"/>
      <c r="O73" s="860"/>
      <c r="P73" s="861"/>
      <c r="Q73" s="862">
        <v>149</v>
      </c>
      <c r="R73" s="817"/>
      <c r="S73" s="817"/>
      <c r="T73" s="817"/>
      <c r="U73" s="817"/>
      <c r="V73" s="817">
        <v>137</v>
      </c>
      <c r="W73" s="817"/>
      <c r="X73" s="817"/>
      <c r="Y73" s="817"/>
      <c r="Z73" s="817"/>
      <c r="AA73" s="817">
        <v>12</v>
      </c>
      <c r="AB73" s="817"/>
      <c r="AC73" s="817"/>
      <c r="AD73" s="817"/>
      <c r="AE73" s="817"/>
      <c r="AF73" s="817">
        <v>12</v>
      </c>
      <c r="AG73" s="817"/>
      <c r="AH73" s="817"/>
      <c r="AI73" s="817"/>
      <c r="AJ73" s="817"/>
      <c r="AK73" s="817">
        <v>20</v>
      </c>
      <c r="AL73" s="817"/>
      <c r="AM73" s="817"/>
      <c r="AN73" s="817"/>
      <c r="AO73" s="817"/>
      <c r="AP73" s="817" t="s">
        <v>555</v>
      </c>
      <c r="AQ73" s="817"/>
      <c r="AR73" s="817"/>
      <c r="AS73" s="817"/>
      <c r="AT73" s="817"/>
      <c r="AU73" s="817" t="s">
        <v>556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551</v>
      </c>
      <c r="C74" s="860"/>
      <c r="D74" s="860"/>
      <c r="E74" s="860"/>
      <c r="F74" s="860"/>
      <c r="G74" s="860"/>
      <c r="H74" s="860"/>
      <c r="I74" s="860"/>
      <c r="J74" s="860"/>
      <c r="K74" s="860"/>
      <c r="L74" s="860"/>
      <c r="M74" s="860"/>
      <c r="N74" s="860"/>
      <c r="O74" s="860"/>
      <c r="P74" s="861"/>
      <c r="Q74" s="862">
        <v>141</v>
      </c>
      <c r="R74" s="817"/>
      <c r="S74" s="817"/>
      <c r="T74" s="817"/>
      <c r="U74" s="817"/>
      <c r="V74" s="817">
        <v>137</v>
      </c>
      <c r="W74" s="817"/>
      <c r="X74" s="817"/>
      <c r="Y74" s="817"/>
      <c r="Z74" s="817"/>
      <c r="AA74" s="817">
        <v>4</v>
      </c>
      <c r="AB74" s="817"/>
      <c r="AC74" s="817"/>
      <c r="AD74" s="817"/>
      <c r="AE74" s="817"/>
      <c r="AF74" s="817">
        <v>4</v>
      </c>
      <c r="AG74" s="817"/>
      <c r="AH74" s="817"/>
      <c r="AI74" s="817"/>
      <c r="AJ74" s="817"/>
      <c r="AK74" s="817" t="s">
        <v>554</v>
      </c>
      <c r="AL74" s="817"/>
      <c r="AM74" s="817"/>
      <c r="AN74" s="817"/>
      <c r="AO74" s="817"/>
      <c r="AP74" s="817" t="s">
        <v>555</v>
      </c>
      <c r="AQ74" s="817"/>
      <c r="AR74" s="817"/>
      <c r="AS74" s="817"/>
      <c r="AT74" s="817"/>
      <c r="AU74" s="817" t="s">
        <v>556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552</v>
      </c>
      <c r="C75" s="860"/>
      <c r="D75" s="860"/>
      <c r="E75" s="860"/>
      <c r="F75" s="860"/>
      <c r="G75" s="860"/>
      <c r="H75" s="860"/>
      <c r="I75" s="860"/>
      <c r="J75" s="860"/>
      <c r="K75" s="860"/>
      <c r="L75" s="860"/>
      <c r="M75" s="860"/>
      <c r="N75" s="860"/>
      <c r="O75" s="860"/>
      <c r="P75" s="861"/>
      <c r="Q75" s="865">
        <v>133401</v>
      </c>
      <c r="R75" s="866"/>
      <c r="S75" s="866"/>
      <c r="T75" s="866"/>
      <c r="U75" s="816"/>
      <c r="V75" s="867">
        <v>129433</v>
      </c>
      <c r="W75" s="866"/>
      <c r="X75" s="866"/>
      <c r="Y75" s="866"/>
      <c r="Z75" s="816"/>
      <c r="AA75" s="867">
        <v>3967</v>
      </c>
      <c r="AB75" s="866"/>
      <c r="AC75" s="866"/>
      <c r="AD75" s="866"/>
      <c r="AE75" s="816"/>
      <c r="AF75" s="867">
        <v>3967</v>
      </c>
      <c r="AG75" s="866"/>
      <c r="AH75" s="866"/>
      <c r="AI75" s="866"/>
      <c r="AJ75" s="816"/>
      <c r="AK75" s="867">
        <v>1884</v>
      </c>
      <c r="AL75" s="866"/>
      <c r="AM75" s="866"/>
      <c r="AN75" s="866"/>
      <c r="AO75" s="816"/>
      <c r="AP75" s="867" t="s">
        <v>542</v>
      </c>
      <c r="AQ75" s="866"/>
      <c r="AR75" s="866"/>
      <c r="AS75" s="866"/>
      <c r="AT75" s="816"/>
      <c r="AU75" s="867" t="s">
        <v>555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553</v>
      </c>
      <c r="C76" s="860"/>
      <c r="D76" s="860"/>
      <c r="E76" s="860"/>
      <c r="F76" s="860"/>
      <c r="G76" s="860"/>
      <c r="H76" s="860"/>
      <c r="I76" s="860"/>
      <c r="J76" s="860"/>
      <c r="K76" s="860"/>
      <c r="L76" s="860"/>
      <c r="M76" s="860"/>
      <c r="N76" s="860"/>
      <c r="O76" s="860"/>
      <c r="P76" s="861"/>
      <c r="Q76" s="865">
        <v>1827</v>
      </c>
      <c r="R76" s="866"/>
      <c r="S76" s="866"/>
      <c r="T76" s="866"/>
      <c r="U76" s="816"/>
      <c r="V76" s="867">
        <v>1807</v>
      </c>
      <c r="W76" s="866"/>
      <c r="X76" s="866"/>
      <c r="Y76" s="866"/>
      <c r="Z76" s="816"/>
      <c r="AA76" s="867">
        <v>20</v>
      </c>
      <c r="AB76" s="866"/>
      <c r="AC76" s="866"/>
      <c r="AD76" s="866"/>
      <c r="AE76" s="816"/>
      <c r="AF76" s="867">
        <v>20</v>
      </c>
      <c r="AG76" s="866"/>
      <c r="AH76" s="866"/>
      <c r="AI76" s="866"/>
      <c r="AJ76" s="816"/>
      <c r="AK76" s="867" t="s">
        <v>556</v>
      </c>
      <c r="AL76" s="866"/>
      <c r="AM76" s="866"/>
      <c r="AN76" s="866"/>
      <c r="AO76" s="816"/>
      <c r="AP76" s="867" t="s">
        <v>555</v>
      </c>
      <c r="AQ76" s="866"/>
      <c r="AR76" s="866"/>
      <c r="AS76" s="866"/>
      <c r="AT76" s="816"/>
      <c r="AU76" s="867" t="s">
        <v>556</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6336</v>
      </c>
      <c r="AG88" s="828"/>
      <c r="AH88" s="828"/>
      <c r="AI88" s="828"/>
      <c r="AJ88" s="828"/>
      <c r="AK88" s="825"/>
      <c r="AL88" s="825"/>
      <c r="AM88" s="825"/>
      <c r="AN88" s="825"/>
      <c r="AO88" s="825"/>
      <c r="AP88" s="828">
        <v>5267</v>
      </c>
      <c r="AQ88" s="828"/>
      <c r="AR88" s="828"/>
      <c r="AS88" s="828"/>
      <c r="AT88" s="828"/>
      <c r="AU88" s="828">
        <v>1715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t="s">
        <v>559</v>
      </c>
      <c r="CX102" s="836"/>
      <c r="CY102" s="836"/>
      <c r="CZ102" s="836"/>
      <c r="DA102" s="879"/>
      <c r="DB102" s="878">
        <v>2</v>
      </c>
      <c r="DC102" s="836"/>
      <c r="DD102" s="836"/>
      <c r="DE102" s="836"/>
      <c r="DF102" s="879"/>
      <c r="DG102" s="878" t="s">
        <v>560</v>
      </c>
      <c r="DH102" s="836"/>
      <c r="DI102" s="836"/>
      <c r="DJ102" s="836"/>
      <c r="DK102" s="879"/>
      <c r="DL102" s="878" t="s">
        <v>560</v>
      </c>
      <c r="DM102" s="836"/>
      <c r="DN102" s="836"/>
      <c r="DO102" s="836"/>
      <c r="DP102" s="879"/>
      <c r="DQ102" s="878" t="s">
        <v>560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284</v>
      </c>
      <c r="AG109" s="881"/>
      <c r="AH109" s="881"/>
      <c r="AI109" s="881"/>
      <c r="AJ109" s="882"/>
      <c r="AK109" s="880" t="s">
        <v>283</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284</v>
      </c>
      <c r="BW109" s="881"/>
      <c r="BX109" s="881"/>
      <c r="BY109" s="881"/>
      <c r="BZ109" s="882"/>
      <c r="CA109" s="880" t="s">
        <v>283</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284</v>
      </c>
      <c r="DM109" s="881"/>
      <c r="DN109" s="881"/>
      <c r="DO109" s="881"/>
      <c r="DP109" s="882"/>
      <c r="DQ109" s="880" t="s">
        <v>283</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3353965</v>
      </c>
      <c r="AB110" s="888"/>
      <c r="AC110" s="888"/>
      <c r="AD110" s="888"/>
      <c r="AE110" s="889"/>
      <c r="AF110" s="890">
        <v>3336145</v>
      </c>
      <c r="AG110" s="888"/>
      <c r="AH110" s="888"/>
      <c r="AI110" s="888"/>
      <c r="AJ110" s="889"/>
      <c r="AK110" s="890">
        <v>3207558</v>
      </c>
      <c r="AL110" s="888"/>
      <c r="AM110" s="888"/>
      <c r="AN110" s="888"/>
      <c r="AO110" s="889"/>
      <c r="AP110" s="891">
        <v>26.3</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29626004</v>
      </c>
      <c r="BR110" s="925"/>
      <c r="BS110" s="925"/>
      <c r="BT110" s="925"/>
      <c r="BU110" s="925"/>
      <c r="BV110" s="925">
        <v>30180831</v>
      </c>
      <c r="BW110" s="925"/>
      <c r="BX110" s="925"/>
      <c r="BY110" s="925"/>
      <c r="BZ110" s="925"/>
      <c r="CA110" s="925">
        <v>32066866</v>
      </c>
      <c r="CB110" s="925"/>
      <c r="CC110" s="925"/>
      <c r="CD110" s="925"/>
      <c r="CE110" s="925"/>
      <c r="CF110" s="939">
        <v>262.39999999999998</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807807</v>
      </c>
      <c r="BR112" s="918"/>
      <c r="BS112" s="918"/>
      <c r="BT112" s="918"/>
      <c r="BU112" s="918"/>
      <c r="BV112" s="918">
        <v>1929080</v>
      </c>
      <c r="BW112" s="918"/>
      <c r="BX112" s="918"/>
      <c r="BY112" s="918"/>
      <c r="BZ112" s="918"/>
      <c r="CA112" s="918">
        <v>2000423</v>
      </c>
      <c r="CB112" s="918"/>
      <c r="CC112" s="918"/>
      <c r="CD112" s="918"/>
      <c r="CE112" s="918"/>
      <c r="CF112" s="912">
        <v>16.399999999999999</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28313</v>
      </c>
      <c r="AB113" s="932"/>
      <c r="AC113" s="932"/>
      <c r="AD113" s="932"/>
      <c r="AE113" s="933"/>
      <c r="AF113" s="934">
        <v>28535</v>
      </c>
      <c r="AG113" s="932"/>
      <c r="AH113" s="932"/>
      <c r="AI113" s="932"/>
      <c r="AJ113" s="933"/>
      <c r="AK113" s="934">
        <v>34337</v>
      </c>
      <c r="AL113" s="932"/>
      <c r="AM113" s="932"/>
      <c r="AN113" s="932"/>
      <c r="AO113" s="933"/>
      <c r="AP113" s="935">
        <v>0.3</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2419099</v>
      </c>
      <c r="BR113" s="918"/>
      <c r="BS113" s="918"/>
      <c r="BT113" s="918"/>
      <c r="BU113" s="918"/>
      <c r="BV113" s="918">
        <v>2066844</v>
      </c>
      <c r="BW113" s="918"/>
      <c r="BX113" s="918"/>
      <c r="BY113" s="918"/>
      <c r="BZ113" s="918"/>
      <c r="CA113" s="918">
        <v>1715177</v>
      </c>
      <c r="CB113" s="918"/>
      <c r="CC113" s="918"/>
      <c r="CD113" s="918"/>
      <c r="CE113" s="918"/>
      <c r="CF113" s="912">
        <v>14</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307564</v>
      </c>
      <c r="AB114" s="957"/>
      <c r="AC114" s="957"/>
      <c r="AD114" s="957"/>
      <c r="AE114" s="958"/>
      <c r="AF114" s="959">
        <v>311615</v>
      </c>
      <c r="AG114" s="957"/>
      <c r="AH114" s="957"/>
      <c r="AI114" s="957"/>
      <c r="AJ114" s="958"/>
      <c r="AK114" s="959">
        <v>319167</v>
      </c>
      <c r="AL114" s="957"/>
      <c r="AM114" s="957"/>
      <c r="AN114" s="957"/>
      <c r="AO114" s="958"/>
      <c r="AP114" s="960">
        <v>2.6</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5713855</v>
      </c>
      <c r="BR114" s="918"/>
      <c r="BS114" s="918"/>
      <c r="BT114" s="918"/>
      <c r="BU114" s="918"/>
      <c r="BV114" s="918">
        <v>5503654</v>
      </c>
      <c r="BW114" s="918"/>
      <c r="BX114" s="918"/>
      <c r="BY114" s="918"/>
      <c r="BZ114" s="918"/>
      <c r="CA114" s="918">
        <v>5051424</v>
      </c>
      <c r="CB114" s="918"/>
      <c r="CC114" s="918"/>
      <c r="CD114" s="918"/>
      <c r="CE114" s="918"/>
      <c r="CF114" s="912">
        <v>41.3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2153326</v>
      </c>
      <c r="BR115" s="918"/>
      <c r="BS115" s="918"/>
      <c r="BT115" s="918"/>
      <c r="BU115" s="918"/>
      <c r="BV115" s="918">
        <v>2162677</v>
      </c>
      <c r="BW115" s="918"/>
      <c r="BX115" s="918"/>
      <c r="BY115" s="918"/>
      <c r="BZ115" s="918"/>
      <c r="CA115" s="918" t="s">
        <v>111</v>
      </c>
      <c r="CB115" s="918"/>
      <c r="CC115" s="918"/>
      <c r="CD115" s="918"/>
      <c r="CE115" s="918"/>
      <c r="CF115" s="912" t="s">
        <v>111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52</v>
      </c>
      <c r="AB116" s="957"/>
      <c r="AC116" s="957"/>
      <c r="AD116" s="957"/>
      <c r="AE116" s="958"/>
      <c r="AF116" s="959">
        <v>24</v>
      </c>
      <c r="AG116" s="957"/>
      <c r="AH116" s="957"/>
      <c r="AI116" s="957"/>
      <c r="AJ116" s="958"/>
      <c r="AK116" s="959">
        <v>52</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3689894</v>
      </c>
      <c r="AB117" s="964"/>
      <c r="AC117" s="964"/>
      <c r="AD117" s="964"/>
      <c r="AE117" s="965"/>
      <c r="AF117" s="963">
        <v>3676319</v>
      </c>
      <c r="AG117" s="964"/>
      <c r="AH117" s="964"/>
      <c r="AI117" s="964"/>
      <c r="AJ117" s="965"/>
      <c r="AK117" s="963">
        <v>3561114</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v>6375</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284</v>
      </c>
      <c r="AG118" s="881"/>
      <c r="AH118" s="881"/>
      <c r="AI118" s="881"/>
      <c r="AJ118" s="882"/>
      <c r="AK118" s="880" t="s">
        <v>283</v>
      </c>
      <c r="AL118" s="881"/>
      <c r="AM118" s="881"/>
      <c r="AN118" s="881"/>
      <c r="AO118" s="882"/>
      <c r="AP118" s="988" t="s">
        <v>403</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431</v>
      </c>
      <c r="BP118" s="992"/>
      <c r="BQ118" s="983">
        <v>40720091</v>
      </c>
      <c r="BR118" s="984"/>
      <c r="BS118" s="984"/>
      <c r="BT118" s="984"/>
      <c r="BU118" s="984"/>
      <c r="BV118" s="984">
        <v>41849461</v>
      </c>
      <c r="BW118" s="984"/>
      <c r="BX118" s="984"/>
      <c r="BY118" s="984"/>
      <c r="BZ118" s="984"/>
      <c r="CA118" s="984">
        <v>40833890</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2132091</v>
      </c>
      <c r="BR119" s="925"/>
      <c r="BS119" s="925"/>
      <c r="BT119" s="925"/>
      <c r="BU119" s="925"/>
      <c r="BV119" s="925">
        <v>2643595</v>
      </c>
      <c r="BW119" s="925"/>
      <c r="BX119" s="925"/>
      <c r="BY119" s="925"/>
      <c r="BZ119" s="925"/>
      <c r="CA119" s="925">
        <v>3171344</v>
      </c>
      <c r="CB119" s="925"/>
      <c r="CC119" s="925"/>
      <c r="CD119" s="925"/>
      <c r="CE119" s="925"/>
      <c r="CF119" s="939">
        <v>26</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2582083</v>
      </c>
      <c r="BR120" s="918"/>
      <c r="BS120" s="918"/>
      <c r="BT120" s="918"/>
      <c r="BU120" s="918"/>
      <c r="BV120" s="918">
        <v>2523353</v>
      </c>
      <c r="BW120" s="918"/>
      <c r="BX120" s="918"/>
      <c r="BY120" s="918"/>
      <c r="BZ120" s="918"/>
      <c r="CA120" s="918">
        <v>2385412</v>
      </c>
      <c r="CB120" s="918"/>
      <c r="CC120" s="918"/>
      <c r="CD120" s="918"/>
      <c r="CE120" s="918"/>
      <c r="CF120" s="912">
        <v>19.5</v>
      </c>
      <c r="CG120" s="913"/>
      <c r="CH120" s="913"/>
      <c r="CI120" s="913"/>
      <c r="CJ120" s="913"/>
      <c r="CK120" s="1011" t="s">
        <v>437</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539104</v>
      </c>
      <c r="DH120" s="925"/>
      <c r="DI120" s="925"/>
      <c r="DJ120" s="925"/>
      <c r="DK120" s="925"/>
      <c r="DL120" s="925">
        <v>1682299</v>
      </c>
      <c r="DM120" s="925"/>
      <c r="DN120" s="925"/>
      <c r="DO120" s="925"/>
      <c r="DP120" s="925"/>
      <c r="DQ120" s="925">
        <v>1625712</v>
      </c>
      <c r="DR120" s="925"/>
      <c r="DS120" s="925"/>
      <c r="DT120" s="925"/>
      <c r="DU120" s="925"/>
      <c r="DV120" s="926">
        <v>13.3</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19912954</v>
      </c>
      <c r="BR121" s="984"/>
      <c r="BS121" s="984"/>
      <c r="BT121" s="984"/>
      <c r="BU121" s="984"/>
      <c r="BV121" s="984">
        <v>21122972</v>
      </c>
      <c r="BW121" s="984"/>
      <c r="BX121" s="984"/>
      <c r="BY121" s="984"/>
      <c r="BZ121" s="984"/>
      <c r="CA121" s="984">
        <v>21849776</v>
      </c>
      <c r="CB121" s="984"/>
      <c r="CC121" s="984"/>
      <c r="CD121" s="984"/>
      <c r="CE121" s="984"/>
      <c r="CF121" s="1022">
        <v>178.8</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31561</v>
      </c>
      <c r="DH121" s="918"/>
      <c r="DI121" s="918"/>
      <c r="DJ121" s="918"/>
      <c r="DK121" s="918"/>
      <c r="DL121" s="918">
        <v>39494</v>
      </c>
      <c r="DM121" s="918"/>
      <c r="DN121" s="918"/>
      <c r="DO121" s="918"/>
      <c r="DP121" s="918"/>
      <c r="DQ121" s="918">
        <v>195644</v>
      </c>
      <c r="DR121" s="918"/>
      <c r="DS121" s="918"/>
      <c r="DT121" s="918"/>
      <c r="DU121" s="918"/>
      <c r="DV121" s="919">
        <v>1.6</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440</v>
      </c>
      <c r="BP122" s="992"/>
      <c r="BQ122" s="1032">
        <v>24627128</v>
      </c>
      <c r="BR122" s="1033"/>
      <c r="BS122" s="1033"/>
      <c r="BT122" s="1033"/>
      <c r="BU122" s="1033"/>
      <c r="BV122" s="1033">
        <v>26289920</v>
      </c>
      <c r="BW122" s="1033"/>
      <c r="BX122" s="1033"/>
      <c r="BY122" s="1033"/>
      <c r="BZ122" s="1033"/>
      <c r="CA122" s="1033">
        <v>27406532</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237142</v>
      </c>
      <c r="DH122" s="918"/>
      <c r="DI122" s="918"/>
      <c r="DJ122" s="918"/>
      <c r="DK122" s="918"/>
      <c r="DL122" s="918">
        <v>207287</v>
      </c>
      <c r="DM122" s="918"/>
      <c r="DN122" s="918"/>
      <c r="DO122" s="918"/>
      <c r="DP122" s="918"/>
      <c r="DQ122" s="918">
        <v>179067</v>
      </c>
      <c r="DR122" s="918"/>
      <c r="DS122" s="918"/>
      <c r="DT122" s="918"/>
      <c r="DU122" s="918"/>
      <c r="DV122" s="919">
        <v>1.5</v>
      </c>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131.1</v>
      </c>
      <c r="BR123" s="1025"/>
      <c r="BS123" s="1025"/>
      <c r="BT123" s="1025"/>
      <c r="BU123" s="1025"/>
      <c r="BV123" s="1025">
        <v>127.2</v>
      </c>
      <c r="BW123" s="1025"/>
      <c r="BX123" s="1025"/>
      <c r="BY123" s="1025"/>
      <c r="BZ123" s="1025"/>
      <c r="CA123" s="1025">
        <v>109.8</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v>2153326</v>
      </c>
      <c r="DH126" s="918"/>
      <c r="DI126" s="918"/>
      <c r="DJ126" s="918"/>
      <c r="DK126" s="918"/>
      <c r="DL126" s="918">
        <v>2162677</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12.84</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307235</v>
      </c>
      <c r="AB128" s="1088"/>
      <c r="AC128" s="1088"/>
      <c r="AD128" s="1088"/>
      <c r="AE128" s="1089"/>
      <c r="AF128" s="1090">
        <v>273910</v>
      </c>
      <c r="AG128" s="1088"/>
      <c r="AH128" s="1088"/>
      <c r="AI128" s="1088"/>
      <c r="AJ128" s="1089"/>
      <c r="AK128" s="1090">
        <v>262646</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17.84</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13987659</v>
      </c>
      <c r="AB129" s="957"/>
      <c r="AC129" s="957"/>
      <c r="AD129" s="957"/>
      <c r="AE129" s="958"/>
      <c r="AF129" s="959">
        <v>14035695</v>
      </c>
      <c r="AG129" s="957"/>
      <c r="AH129" s="957"/>
      <c r="AI129" s="957"/>
      <c r="AJ129" s="958"/>
      <c r="AK129" s="959">
        <v>14186484</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12.4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1716255</v>
      </c>
      <c r="AB130" s="957"/>
      <c r="AC130" s="957"/>
      <c r="AD130" s="957"/>
      <c r="AE130" s="958"/>
      <c r="AF130" s="959">
        <v>1812033</v>
      </c>
      <c r="AG130" s="957"/>
      <c r="AH130" s="957"/>
      <c r="AI130" s="957"/>
      <c r="AJ130" s="958"/>
      <c r="AK130" s="959">
        <v>1967267</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109.8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12271404</v>
      </c>
      <c r="AB131" s="996"/>
      <c r="AC131" s="996"/>
      <c r="AD131" s="996"/>
      <c r="AE131" s="997"/>
      <c r="AF131" s="998">
        <v>12223662</v>
      </c>
      <c r="AG131" s="996"/>
      <c r="AH131" s="996"/>
      <c r="AI131" s="996"/>
      <c r="AJ131" s="997"/>
      <c r="AK131" s="998">
        <v>12219217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13.57957334</v>
      </c>
      <c r="AB132" s="1102"/>
      <c r="AC132" s="1102"/>
      <c r="AD132" s="1102"/>
      <c r="AE132" s="1103"/>
      <c r="AF132" s="1104">
        <v>13.010634619999999</v>
      </c>
      <c r="AG132" s="1102"/>
      <c r="AH132" s="1102"/>
      <c r="AI132" s="1102"/>
      <c r="AJ132" s="1103"/>
      <c r="AK132" s="1104">
        <v>10.89432326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13.9</v>
      </c>
      <c r="AB133" s="1109"/>
      <c r="AC133" s="1109"/>
      <c r="AD133" s="1109"/>
      <c r="AE133" s="1110"/>
      <c r="AF133" s="1108">
        <v>13.4</v>
      </c>
      <c r="AG133" s="1109"/>
      <c r="AH133" s="1109"/>
      <c r="AI133" s="1109"/>
      <c r="AJ133" s="1110"/>
      <c r="AK133" s="1108">
        <v>12.4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4557470</v>
      </c>
      <c r="L9" s="264">
        <v>83108</v>
      </c>
      <c r="M9" s="265">
        <v>64737</v>
      </c>
      <c r="N9" s="266">
        <v>28.4</v>
      </c>
    </row>
    <row r="10" spans="1:16" x14ac:dyDescent="0.15">
      <c r="A10" s="248"/>
      <c r="B10" s="244"/>
      <c r="C10" s="244"/>
      <c r="D10" s="244"/>
      <c r="E10" s="244"/>
      <c r="F10" s="244"/>
      <c r="G10" s="1117" t="s">
        <v>473</v>
      </c>
      <c r="H10" s="1118"/>
      <c r="I10" s="1118"/>
      <c r="J10" s="1119"/>
      <c r="K10" s="267">
        <v>50025</v>
      </c>
      <c r="L10" s="268">
        <v>912</v>
      </c>
      <c r="M10" s="269">
        <v>4418</v>
      </c>
      <c r="N10" s="270">
        <v>-79.400000000000006</v>
      </c>
    </row>
    <row r="11" spans="1:16" ht="13.5" customHeight="1" x14ac:dyDescent="0.15">
      <c r="A11" s="248"/>
      <c r="B11" s="244"/>
      <c r="C11" s="244"/>
      <c r="D11" s="244"/>
      <c r="E11" s="244"/>
      <c r="F11" s="244"/>
      <c r="G11" s="1117" t="s">
        <v>474</v>
      </c>
      <c r="H11" s="1118"/>
      <c r="I11" s="1118"/>
      <c r="J11" s="1119"/>
      <c r="K11" s="267">
        <v>37388</v>
      </c>
      <c r="L11" s="268">
        <v>682</v>
      </c>
      <c r="M11" s="269">
        <v>5597</v>
      </c>
      <c r="N11" s="270">
        <v>-87.8</v>
      </c>
    </row>
    <row r="12" spans="1:16" ht="13.5" customHeight="1" x14ac:dyDescent="0.15">
      <c r="A12" s="248"/>
      <c r="B12" s="244"/>
      <c r="C12" s="244"/>
      <c r="D12" s="244"/>
      <c r="E12" s="244"/>
      <c r="F12" s="244"/>
      <c r="G12" s="1117" t="s">
        <v>475</v>
      </c>
      <c r="H12" s="1118"/>
      <c r="I12" s="1118"/>
      <c r="J12" s="1119"/>
      <c r="K12" s="267">
        <v>261171</v>
      </c>
      <c r="L12" s="268">
        <v>4763</v>
      </c>
      <c r="M12" s="269">
        <v>967</v>
      </c>
      <c r="N12" s="270">
        <v>392.6</v>
      </c>
    </row>
    <row r="13" spans="1:16" ht="13.5" customHeight="1" x14ac:dyDescent="0.15">
      <c r="A13" s="248"/>
      <c r="B13" s="244"/>
      <c r="C13" s="244"/>
      <c r="D13" s="244"/>
      <c r="E13" s="244"/>
      <c r="F13" s="244"/>
      <c r="G13" s="1117" t="s">
        <v>476</v>
      </c>
      <c r="H13" s="1118"/>
      <c r="I13" s="1118"/>
      <c r="J13" s="1119"/>
      <c r="K13" s="267" t="s">
        <v>477</v>
      </c>
      <c r="L13" s="268" t="s">
        <v>477</v>
      </c>
      <c r="M13" s="269">
        <v>2</v>
      </c>
      <c r="N13" s="270" t="s">
        <v>477</v>
      </c>
    </row>
    <row r="14" spans="1:16" ht="13.5" customHeight="1" x14ac:dyDescent="0.15">
      <c r="A14" s="248"/>
      <c r="B14" s="244"/>
      <c r="C14" s="244"/>
      <c r="D14" s="244"/>
      <c r="E14" s="244"/>
      <c r="F14" s="244"/>
      <c r="G14" s="1117" t="s">
        <v>478</v>
      </c>
      <c r="H14" s="1118"/>
      <c r="I14" s="1118"/>
      <c r="J14" s="1119"/>
      <c r="K14" s="267">
        <v>247197</v>
      </c>
      <c r="L14" s="268">
        <v>4508</v>
      </c>
      <c r="M14" s="269">
        <v>2800</v>
      </c>
      <c r="N14" s="270">
        <v>61</v>
      </c>
    </row>
    <row r="15" spans="1:16" ht="13.5" customHeight="1" x14ac:dyDescent="0.15">
      <c r="A15" s="248"/>
      <c r="B15" s="244"/>
      <c r="C15" s="244"/>
      <c r="D15" s="244"/>
      <c r="E15" s="244"/>
      <c r="F15" s="244"/>
      <c r="G15" s="1117" t="s">
        <v>479</v>
      </c>
      <c r="H15" s="1118"/>
      <c r="I15" s="1118"/>
      <c r="J15" s="1119"/>
      <c r="K15" s="267">
        <v>204276</v>
      </c>
      <c r="L15" s="268">
        <v>3725</v>
      </c>
      <c r="M15" s="269">
        <v>1482</v>
      </c>
      <c r="N15" s="270">
        <v>151.30000000000001</v>
      </c>
    </row>
    <row r="16" spans="1:16" x14ac:dyDescent="0.15">
      <c r="A16" s="248"/>
      <c r="B16" s="244"/>
      <c r="C16" s="244"/>
      <c r="D16" s="244"/>
      <c r="E16" s="244"/>
      <c r="F16" s="244"/>
      <c r="G16" s="1120" t="s">
        <v>480</v>
      </c>
      <c r="H16" s="1121"/>
      <c r="I16" s="1121"/>
      <c r="J16" s="1122"/>
      <c r="K16" s="268">
        <v>-545934</v>
      </c>
      <c r="L16" s="268">
        <v>-9955</v>
      </c>
      <c r="M16" s="269">
        <v>-7690</v>
      </c>
      <c r="N16" s="270">
        <v>29.5</v>
      </c>
    </row>
    <row r="17" spans="1:16" x14ac:dyDescent="0.15">
      <c r="A17" s="248"/>
      <c r="B17" s="244"/>
      <c r="C17" s="244"/>
      <c r="D17" s="244"/>
      <c r="E17" s="244"/>
      <c r="F17" s="244"/>
      <c r="G17" s="1120" t="s">
        <v>168</v>
      </c>
      <c r="H17" s="1121"/>
      <c r="I17" s="1121"/>
      <c r="J17" s="1122"/>
      <c r="K17" s="268">
        <v>4811593</v>
      </c>
      <c r="L17" s="268">
        <v>87742</v>
      </c>
      <c r="M17" s="269">
        <v>72313</v>
      </c>
      <c r="N17" s="270">
        <v>21.3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8.73</v>
      </c>
      <c r="L21" s="281">
        <v>7.17</v>
      </c>
      <c r="M21" s="282">
        <v>1.56</v>
      </c>
      <c r="N21" s="249"/>
      <c r="O21" s="283"/>
      <c r="P21" s="279"/>
    </row>
    <row r="22" spans="1:16" s="284" customFormat="1" x14ac:dyDescent="0.15">
      <c r="A22" s="279"/>
      <c r="B22" s="249"/>
      <c r="C22" s="249"/>
      <c r="D22" s="249"/>
      <c r="E22" s="249"/>
      <c r="F22" s="249"/>
      <c r="G22" s="1112" t="s">
        <v>486</v>
      </c>
      <c r="H22" s="1113"/>
      <c r="I22" s="1113"/>
      <c r="J22" s="1114"/>
      <c r="K22" s="285">
        <v>96.5</v>
      </c>
      <c r="L22" s="286">
        <v>98.1</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3207558</v>
      </c>
      <c r="L32" s="294">
        <v>58492</v>
      </c>
      <c r="M32" s="295">
        <v>43357</v>
      </c>
      <c r="N32" s="296">
        <v>34.9</v>
      </c>
    </row>
    <row r="33" spans="1:16" ht="13.5" customHeight="1" x14ac:dyDescent="0.15">
      <c r="A33" s="248"/>
      <c r="B33" s="244"/>
      <c r="C33" s="244"/>
      <c r="D33" s="244"/>
      <c r="E33" s="244"/>
      <c r="F33" s="244"/>
      <c r="G33" s="1128" t="s">
        <v>491</v>
      </c>
      <c r="H33" s="1129"/>
      <c r="I33" s="1129"/>
      <c r="J33" s="1130"/>
      <c r="K33" s="294" t="s">
        <v>477</v>
      </c>
      <c r="L33" s="294" t="s">
        <v>477</v>
      </c>
      <c r="M33" s="295">
        <v>5</v>
      </c>
      <c r="N33" s="296" t="s">
        <v>477</v>
      </c>
    </row>
    <row r="34" spans="1:16" ht="27" customHeight="1" x14ac:dyDescent="0.15">
      <c r="A34" s="248"/>
      <c r="B34" s="244"/>
      <c r="C34" s="244"/>
      <c r="D34" s="244"/>
      <c r="E34" s="244"/>
      <c r="F34" s="244"/>
      <c r="G34" s="1128" t="s">
        <v>492</v>
      </c>
      <c r="H34" s="1129"/>
      <c r="I34" s="1129"/>
      <c r="J34" s="1130"/>
      <c r="K34" s="294" t="s">
        <v>477</v>
      </c>
      <c r="L34" s="294" t="s">
        <v>477</v>
      </c>
      <c r="M34" s="295">
        <v>40</v>
      </c>
      <c r="N34" s="296" t="s">
        <v>477</v>
      </c>
    </row>
    <row r="35" spans="1:16" ht="27" customHeight="1" x14ac:dyDescent="0.15">
      <c r="A35" s="248"/>
      <c r="B35" s="244"/>
      <c r="C35" s="244"/>
      <c r="D35" s="244"/>
      <c r="E35" s="244"/>
      <c r="F35" s="244"/>
      <c r="G35" s="1128" t="s">
        <v>493</v>
      </c>
      <c r="H35" s="1129"/>
      <c r="I35" s="1129"/>
      <c r="J35" s="1130"/>
      <c r="K35" s="294">
        <v>34337</v>
      </c>
      <c r="L35" s="294">
        <v>626</v>
      </c>
      <c r="M35" s="295">
        <v>11850</v>
      </c>
      <c r="N35" s="296">
        <v>-94.7</v>
      </c>
    </row>
    <row r="36" spans="1:16" ht="27" customHeight="1" x14ac:dyDescent="0.15">
      <c r="A36" s="248"/>
      <c r="B36" s="244"/>
      <c r="C36" s="244"/>
      <c r="D36" s="244"/>
      <c r="E36" s="244"/>
      <c r="F36" s="244"/>
      <c r="G36" s="1128" t="s">
        <v>494</v>
      </c>
      <c r="H36" s="1129"/>
      <c r="I36" s="1129"/>
      <c r="J36" s="1130"/>
      <c r="K36" s="294">
        <v>319167</v>
      </c>
      <c r="L36" s="294">
        <v>5820</v>
      </c>
      <c r="M36" s="295">
        <v>2171</v>
      </c>
      <c r="N36" s="296">
        <v>168.1</v>
      </c>
    </row>
    <row r="37" spans="1:16" ht="13.5" customHeight="1" x14ac:dyDescent="0.15">
      <c r="A37" s="248"/>
      <c r="B37" s="244"/>
      <c r="C37" s="244"/>
      <c r="D37" s="244"/>
      <c r="E37" s="244"/>
      <c r="F37" s="244"/>
      <c r="G37" s="1128" t="s">
        <v>495</v>
      </c>
      <c r="H37" s="1129"/>
      <c r="I37" s="1129"/>
      <c r="J37" s="1130"/>
      <c r="K37" s="294" t="s">
        <v>477</v>
      </c>
      <c r="L37" s="294" t="s">
        <v>477</v>
      </c>
      <c r="M37" s="295">
        <v>1425</v>
      </c>
      <c r="N37" s="296" t="s">
        <v>477</v>
      </c>
    </row>
    <row r="38" spans="1:16" ht="27" customHeight="1" x14ac:dyDescent="0.15">
      <c r="A38" s="248"/>
      <c r="B38" s="244"/>
      <c r="C38" s="244"/>
      <c r="D38" s="244"/>
      <c r="E38" s="244"/>
      <c r="F38" s="244"/>
      <c r="G38" s="1131" t="s">
        <v>496</v>
      </c>
      <c r="H38" s="1132"/>
      <c r="I38" s="1132"/>
      <c r="J38" s="1133"/>
      <c r="K38" s="297">
        <v>52</v>
      </c>
      <c r="L38" s="297">
        <v>1</v>
      </c>
      <c r="M38" s="298">
        <v>6</v>
      </c>
      <c r="N38" s="299">
        <v>-83.3</v>
      </c>
      <c r="O38" s="293"/>
    </row>
    <row r="39" spans="1:16" x14ac:dyDescent="0.15">
      <c r="A39" s="248"/>
      <c r="B39" s="244"/>
      <c r="C39" s="244"/>
      <c r="D39" s="244"/>
      <c r="E39" s="244"/>
      <c r="F39" s="244"/>
      <c r="G39" s="1131" t="s">
        <v>497</v>
      </c>
      <c r="H39" s="1132"/>
      <c r="I39" s="1132"/>
      <c r="J39" s="1133"/>
      <c r="K39" s="300">
        <v>-262646</v>
      </c>
      <c r="L39" s="300">
        <v>-4789</v>
      </c>
      <c r="M39" s="301">
        <v>-5332</v>
      </c>
      <c r="N39" s="302">
        <v>-10.199999999999999</v>
      </c>
      <c r="O39" s="293"/>
    </row>
    <row r="40" spans="1:16" ht="27" customHeight="1" x14ac:dyDescent="0.15">
      <c r="A40" s="248"/>
      <c r="B40" s="244"/>
      <c r="C40" s="244"/>
      <c r="D40" s="244"/>
      <c r="E40" s="244"/>
      <c r="F40" s="244"/>
      <c r="G40" s="1128" t="s">
        <v>498</v>
      </c>
      <c r="H40" s="1129"/>
      <c r="I40" s="1129"/>
      <c r="J40" s="1130"/>
      <c r="K40" s="300">
        <v>-1967267</v>
      </c>
      <c r="L40" s="300">
        <v>-35874</v>
      </c>
      <c r="M40" s="301">
        <v>-35626</v>
      </c>
      <c r="N40" s="302">
        <v>0.7</v>
      </c>
      <c r="O40" s="293"/>
    </row>
    <row r="41" spans="1:16" x14ac:dyDescent="0.15">
      <c r="A41" s="248"/>
      <c r="B41" s="244"/>
      <c r="C41" s="244"/>
      <c r="D41" s="244"/>
      <c r="E41" s="244"/>
      <c r="F41" s="244"/>
      <c r="G41" s="1134" t="s">
        <v>278</v>
      </c>
      <c r="H41" s="1135"/>
      <c r="I41" s="1135"/>
      <c r="J41" s="1136"/>
      <c r="K41" s="294">
        <v>1331201</v>
      </c>
      <c r="L41" s="300">
        <v>24275</v>
      </c>
      <c r="M41" s="301">
        <v>17897</v>
      </c>
      <c r="N41" s="302">
        <v>35.6</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5891132</v>
      </c>
      <c r="J51" s="320">
        <v>103469</v>
      </c>
      <c r="K51" s="321">
        <v>76.400000000000006</v>
      </c>
      <c r="L51" s="322">
        <v>58009</v>
      </c>
      <c r="M51" s="323">
        <v>16.5</v>
      </c>
      <c r="N51" s="324">
        <v>59.9</v>
      </c>
    </row>
    <row r="52" spans="1:14" x14ac:dyDescent="0.15">
      <c r="A52" s="248"/>
      <c r="B52" s="244"/>
      <c r="C52" s="244"/>
      <c r="D52" s="244"/>
      <c r="E52" s="244"/>
      <c r="F52" s="244"/>
      <c r="G52" s="325"/>
      <c r="H52" s="326" t="s">
        <v>509</v>
      </c>
      <c r="I52" s="327">
        <v>4783157</v>
      </c>
      <c r="J52" s="328">
        <v>84009</v>
      </c>
      <c r="K52" s="329">
        <v>108.2</v>
      </c>
      <c r="L52" s="330">
        <v>32190</v>
      </c>
      <c r="M52" s="331">
        <v>20.399999999999999</v>
      </c>
      <c r="N52" s="332">
        <v>87.8</v>
      </c>
    </row>
    <row r="53" spans="1:14" x14ac:dyDescent="0.15">
      <c r="A53" s="248"/>
      <c r="B53" s="244"/>
      <c r="C53" s="244"/>
      <c r="D53" s="244"/>
      <c r="E53" s="244"/>
      <c r="F53" s="244"/>
      <c r="G53" s="310" t="s">
        <v>510</v>
      </c>
      <c r="H53" s="311"/>
      <c r="I53" s="319">
        <v>3014995</v>
      </c>
      <c r="J53" s="320">
        <v>53620</v>
      </c>
      <c r="K53" s="321">
        <v>-48.2</v>
      </c>
      <c r="L53" s="322">
        <v>61882</v>
      </c>
      <c r="M53" s="323">
        <v>6.7</v>
      </c>
      <c r="N53" s="324">
        <v>-54.9</v>
      </c>
    </row>
    <row r="54" spans="1:14" x14ac:dyDescent="0.15">
      <c r="A54" s="248"/>
      <c r="B54" s="244"/>
      <c r="C54" s="244"/>
      <c r="D54" s="244"/>
      <c r="E54" s="244"/>
      <c r="F54" s="244"/>
      <c r="G54" s="325"/>
      <c r="H54" s="326" t="s">
        <v>509</v>
      </c>
      <c r="I54" s="327">
        <v>1683707</v>
      </c>
      <c r="J54" s="328">
        <v>29944</v>
      </c>
      <c r="K54" s="329">
        <v>-64.400000000000006</v>
      </c>
      <c r="L54" s="330">
        <v>32175</v>
      </c>
      <c r="M54" s="331">
        <v>0</v>
      </c>
      <c r="N54" s="332">
        <v>-64.400000000000006</v>
      </c>
    </row>
    <row r="55" spans="1:14" x14ac:dyDescent="0.15">
      <c r="A55" s="248"/>
      <c r="B55" s="244"/>
      <c r="C55" s="244"/>
      <c r="D55" s="244"/>
      <c r="E55" s="244"/>
      <c r="F55" s="244"/>
      <c r="G55" s="310" t="s">
        <v>511</v>
      </c>
      <c r="H55" s="311"/>
      <c r="I55" s="319">
        <v>2586713</v>
      </c>
      <c r="J55" s="320">
        <v>46543</v>
      </c>
      <c r="K55" s="321">
        <v>-13.2</v>
      </c>
      <c r="L55" s="322">
        <v>47569</v>
      </c>
      <c r="M55" s="323">
        <v>-23.1</v>
      </c>
      <c r="N55" s="324">
        <v>9.9</v>
      </c>
    </row>
    <row r="56" spans="1:14" x14ac:dyDescent="0.15">
      <c r="A56" s="248"/>
      <c r="B56" s="244"/>
      <c r="C56" s="244"/>
      <c r="D56" s="244"/>
      <c r="E56" s="244"/>
      <c r="F56" s="244"/>
      <c r="G56" s="325"/>
      <c r="H56" s="326" t="s">
        <v>509</v>
      </c>
      <c r="I56" s="327">
        <v>1417582</v>
      </c>
      <c r="J56" s="328">
        <v>25507</v>
      </c>
      <c r="K56" s="329">
        <v>-14.8</v>
      </c>
      <c r="L56" s="330">
        <v>26255</v>
      </c>
      <c r="M56" s="331">
        <v>-18.399999999999999</v>
      </c>
      <c r="N56" s="332">
        <v>3.6</v>
      </c>
    </row>
    <row r="57" spans="1:14" x14ac:dyDescent="0.15">
      <c r="A57" s="248"/>
      <c r="B57" s="244"/>
      <c r="C57" s="244"/>
      <c r="D57" s="244"/>
      <c r="E57" s="244"/>
      <c r="F57" s="244"/>
      <c r="G57" s="310" t="s">
        <v>512</v>
      </c>
      <c r="H57" s="311"/>
      <c r="I57" s="319">
        <v>2715702</v>
      </c>
      <c r="J57" s="320">
        <v>49162</v>
      </c>
      <c r="K57" s="321">
        <v>5.6</v>
      </c>
      <c r="L57" s="322">
        <v>50880</v>
      </c>
      <c r="M57" s="323">
        <v>7</v>
      </c>
      <c r="N57" s="324">
        <v>-1.4</v>
      </c>
    </row>
    <row r="58" spans="1:14" x14ac:dyDescent="0.15">
      <c r="A58" s="248"/>
      <c r="B58" s="244"/>
      <c r="C58" s="244"/>
      <c r="D58" s="244"/>
      <c r="E58" s="244"/>
      <c r="F58" s="244"/>
      <c r="G58" s="325"/>
      <c r="H58" s="326" t="s">
        <v>509</v>
      </c>
      <c r="I58" s="327">
        <v>1231493</v>
      </c>
      <c r="J58" s="328">
        <v>22294</v>
      </c>
      <c r="K58" s="329">
        <v>-12.6</v>
      </c>
      <c r="L58" s="330">
        <v>26879</v>
      </c>
      <c r="M58" s="331">
        <v>2.4</v>
      </c>
      <c r="N58" s="332">
        <v>-15</v>
      </c>
    </row>
    <row r="59" spans="1:14" x14ac:dyDescent="0.15">
      <c r="A59" s="248"/>
      <c r="B59" s="244"/>
      <c r="C59" s="244"/>
      <c r="D59" s="244"/>
      <c r="E59" s="244"/>
      <c r="F59" s="244"/>
      <c r="G59" s="310" t="s">
        <v>513</v>
      </c>
      <c r="H59" s="311"/>
      <c r="I59" s="319">
        <v>2597469</v>
      </c>
      <c r="J59" s="320">
        <v>47366</v>
      </c>
      <c r="K59" s="321">
        <v>-3.7</v>
      </c>
      <c r="L59" s="322">
        <v>63956</v>
      </c>
      <c r="M59" s="323">
        <v>25.7</v>
      </c>
      <c r="N59" s="324">
        <v>-29.4</v>
      </c>
    </row>
    <row r="60" spans="1:14" x14ac:dyDescent="0.15">
      <c r="A60" s="248"/>
      <c r="B60" s="244"/>
      <c r="C60" s="244"/>
      <c r="D60" s="244"/>
      <c r="E60" s="244"/>
      <c r="F60" s="244"/>
      <c r="G60" s="325"/>
      <c r="H60" s="326" t="s">
        <v>509</v>
      </c>
      <c r="I60" s="333">
        <v>1083549</v>
      </c>
      <c r="J60" s="328">
        <v>19759</v>
      </c>
      <c r="K60" s="329">
        <v>-11.4</v>
      </c>
      <c r="L60" s="330">
        <v>29239</v>
      </c>
      <c r="M60" s="331">
        <v>8.8000000000000007</v>
      </c>
      <c r="N60" s="332">
        <v>-20.2</v>
      </c>
    </row>
    <row r="61" spans="1:14" x14ac:dyDescent="0.15">
      <c r="A61" s="248"/>
      <c r="B61" s="244"/>
      <c r="C61" s="244"/>
      <c r="D61" s="244"/>
      <c r="E61" s="244"/>
      <c r="F61" s="244"/>
      <c r="G61" s="310" t="s">
        <v>514</v>
      </c>
      <c r="H61" s="334"/>
      <c r="I61" s="335">
        <v>3361202</v>
      </c>
      <c r="J61" s="336">
        <v>60032</v>
      </c>
      <c r="K61" s="337">
        <v>3.4</v>
      </c>
      <c r="L61" s="338">
        <v>56459</v>
      </c>
      <c r="M61" s="339">
        <v>6.6</v>
      </c>
      <c r="N61" s="324">
        <v>-3.2</v>
      </c>
    </row>
    <row r="62" spans="1:14" x14ac:dyDescent="0.15">
      <c r="A62" s="248"/>
      <c r="B62" s="244"/>
      <c r="C62" s="244"/>
      <c r="D62" s="244"/>
      <c r="E62" s="244"/>
      <c r="F62" s="244"/>
      <c r="G62" s="325"/>
      <c r="H62" s="326" t="s">
        <v>509</v>
      </c>
      <c r="I62" s="327">
        <v>2039898</v>
      </c>
      <c r="J62" s="328">
        <v>36303</v>
      </c>
      <c r="K62" s="329">
        <v>1</v>
      </c>
      <c r="L62" s="330">
        <v>29348</v>
      </c>
      <c r="M62" s="331">
        <v>2.6</v>
      </c>
      <c r="N62" s="332">
        <v>-1.6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3.03</v>
      </c>
      <c r="G47" s="12">
        <v>6.65</v>
      </c>
      <c r="H47" s="12">
        <v>9.43</v>
      </c>
      <c r="I47" s="12">
        <v>11.9</v>
      </c>
      <c r="J47" s="13">
        <v>13.41</v>
      </c>
    </row>
    <row r="48" spans="2:10" ht="57.75" customHeight="1" x14ac:dyDescent="0.15">
      <c r="B48" s="14"/>
      <c r="C48" s="1139" t="s">
        <v>4</v>
      </c>
      <c r="D48" s="1139"/>
      <c r="E48" s="1140"/>
      <c r="F48" s="15">
        <v>1.54</v>
      </c>
      <c r="G48" s="16">
        <v>2.34</v>
      </c>
      <c r="H48" s="16">
        <v>3.26</v>
      </c>
      <c r="I48" s="16">
        <v>1.87</v>
      </c>
      <c r="J48" s="17">
        <v>2.8</v>
      </c>
    </row>
    <row r="49" spans="2:10" ht="57.75" customHeight="1" thickBot="1" x14ac:dyDescent="0.2">
      <c r="B49" s="18"/>
      <c r="C49" s="1141" t="s">
        <v>5</v>
      </c>
      <c r="D49" s="1141"/>
      <c r="E49" s="1142"/>
      <c r="F49" s="19" t="s">
        <v>521</v>
      </c>
      <c r="G49" s="20">
        <v>3.01</v>
      </c>
      <c r="H49" s="20">
        <v>1.62</v>
      </c>
      <c r="I49" s="20" t="s">
        <v>522</v>
      </c>
      <c r="J49" s="21">
        <v>2.41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523</v>
      </c>
      <c r="D34" s="1149"/>
      <c r="E34" s="1150"/>
      <c r="F34" s="32" t="s">
        <v>524</v>
      </c>
      <c r="G34" s="33" t="s">
        <v>525</v>
      </c>
      <c r="H34" s="33" t="s">
        <v>526</v>
      </c>
      <c r="I34" s="33" t="s">
        <v>527</v>
      </c>
      <c r="J34" s="34" t="s">
        <v>528</v>
      </c>
      <c r="K34" s="22"/>
      <c r="L34" s="22"/>
      <c r="M34" s="22"/>
      <c r="N34" s="22"/>
      <c r="O34" s="22"/>
      <c r="P34" s="22"/>
    </row>
    <row r="35" spans="1:16" ht="39" customHeight="1" x14ac:dyDescent="0.15">
      <c r="A35" s="22"/>
      <c r="B35" s="35"/>
      <c r="C35" s="1143" t="s">
        <v>529</v>
      </c>
      <c r="D35" s="1144"/>
      <c r="E35" s="1145"/>
      <c r="F35" s="36">
        <v>4.59</v>
      </c>
      <c r="G35" s="37">
        <v>4.8899999999999997</v>
      </c>
      <c r="H35" s="37">
        <v>5.0199999999999996</v>
      </c>
      <c r="I35" s="37">
        <v>5.59</v>
      </c>
      <c r="J35" s="38">
        <v>5.53</v>
      </c>
      <c r="K35" s="22"/>
      <c r="L35" s="22"/>
      <c r="M35" s="22"/>
      <c r="N35" s="22"/>
      <c r="O35" s="22"/>
      <c r="P35" s="22"/>
    </row>
    <row r="36" spans="1:16" ht="39" customHeight="1" x14ac:dyDescent="0.15">
      <c r="A36" s="22"/>
      <c r="B36" s="35"/>
      <c r="C36" s="1143" t="s">
        <v>530</v>
      </c>
      <c r="D36" s="1144"/>
      <c r="E36" s="1145"/>
      <c r="F36" s="36">
        <v>3.11</v>
      </c>
      <c r="G36" s="37">
        <v>3.81</v>
      </c>
      <c r="H36" s="37">
        <v>4.68</v>
      </c>
      <c r="I36" s="37">
        <v>3.21</v>
      </c>
      <c r="J36" s="38">
        <v>4.07</v>
      </c>
      <c r="K36" s="22"/>
      <c r="L36" s="22"/>
      <c r="M36" s="22"/>
      <c r="N36" s="22"/>
      <c r="O36" s="22"/>
      <c r="P36" s="22"/>
    </row>
    <row r="37" spans="1:16" ht="39" customHeight="1" x14ac:dyDescent="0.15">
      <c r="A37" s="22"/>
      <c r="B37" s="35"/>
      <c r="C37" s="1143" t="s">
        <v>531</v>
      </c>
      <c r="D37" s="1144"/>
      <c r="E37" s="1145"/>
      <c r="F37" s="36">
        <v>2.2799999999999998</v>
      </c>
      <c r="G37" s="37">
        <v>1.41</v>
      </c>
      <c r="H37" s="37">
        <v>1.61</v>
      </c>
      <c r="I37" s="37">
        <v>2.02</v>
      </c>
      <c r="J37" s="38">
        <v>1.4</v>
      </c>
      <c r="K37" s="22"/>
      <c r="L37" s="22"/>
      <c r="M37" s="22"/>
      <c r="N37" s="22"/>
      <c r="O37" s="22"/>
      <c r="P37" s="22"/>
    </row>
    <row r="38" spans="1:16" ht="39" customHeight="1" x14ac:dyDescent="0.15">
      <c r="A38" s="22"/>
      <c r="B38" s="35"/>
      <c r="C38" s="1143" t="s">
        <v>532</v>
      </c>
      <c r="D38" s="1144"/>
      <c r="E38" s="1145"/>
      <c r="F38" s="36">
        <v>0.18</v>
      </c>
      <c r="G38" s="37">
        <v>0.22</v>
      </c>
      <c r="H38" s="37">
        <v>0.26</v>
      </c>
      <c r="I38" s="37">
        <v>0.3</v>
      </c>
      <c r="J38" s="38">
        <v>0.27</v>
      </c>
      <c r="K38" s="22"/>
      <c r="L38" s="22"/>
      <c r="M38" s="22"/>
      <c r="N38" s="22"/>
      <c r="O38" s="22"/>
      <c r="P38" s="22"/>
    </row>
    <row r="39" spans="1:16" ht="39" customHeight="1" x14ac:dyDescent="0.15">
      <c r="A39" s="22"/>
      <c r="B39" s="35"/>
      <c r="C39" s="1143" t="s">
        <v>533</v>
      </c>
      <c r="D39" s="1144"/>
      <c r="E39" s="1145"/>
      <c r="F39" s="36">
        <v>0.95</v>
      </c>
      <c r="G39" s="37">
        <v>0.19</v>
      </c>
      <c r="H39" s="37">
        <v>0.03</v>
      </c>
      <c r="I39" s="37">
        <v>0.22</v>
      </c>
      <c r="J39" s="38">
        <v>0.19</v>
      </c>
      <c r="K39" s="22"/>
      <c r="L39" s="22"/>
      <c r="M39" s="22"/>
      <c r="N39" s="22"/>
      <c r="O39" s="22"/>
      <c r="P39" s="22"/>
    </row>
    <row r="40" spans="1:16" ht="39" customHeight="1" x14ac:dyDescent="0.15">
      <c r="A40" s="22"/>
      <c r="B40" s="35"/>
      <c r="C40" s="1143" t="s">
        <v>534</v>
      </c>
      <c r="D40" s="1144"/>
      <c r="E40" s="1145"/>
      <c r="F40" s="36">
        <v>0.06</v>
      </c>
      <c r="G40" s="37">
        <v>0.06</v>
      </c>
      <c r="H40" s="37">
        <v>7.0000000000000007E-2</v>
      </c>
      <c r="I40" s="37">
        <v>0.08</v>
      </c>
      <c r="J40" s="38">
        <v>0.08</v>
      </c>
      <c r="K40" s="22"/>
      <c r="L40" s="22"/>
      <c r="M40" s="22"/>
      <c r="N40" s="22"/>
      <c r="O40" s="22"/>
      <c r="P40" s="22"/>
    </row>
    <row r="41" spans="1:16" ht="39" customHeight="1" x14ac:dyDescent="0.15">
      <c r="A41" s="22"/>
      <c r="B41" s="35"/>
      <c r="C41" s="1143" t="s">
        <v>535</v>
      </c>
      <c r="D41" s="1144"/>
      <c r="E41" s="1145"/>
      <c r="F41" s="36" t="s">
        <v>477</v>
      </c>
      <c r="G41" s="37">
        <v>0.01</v>
      </c>
      <c r="H41" s="37">
        <v>0.03</v>
      </c>
      <c r="I41" s="37">
        <v>0.06</v>
      </c>
      <c r="J41" s="38">
        <v>7.0000000000000007E-2</v>
      </c>
      <c r="K41" s="22"/>
      <c r="L41" s="22"/>
      <c r="M41" s="22"/>
      <c r="N41" s="22"/>
      <c r="O41" s="22"/>
      <c r="P41" s="22"/>
    </row>
    <row r="42" spans="1:16" ht="39" customHeight="1" x14ac:dyDescent="0.15">
      <c r="A42" s="22"/>
      <c r="B42" s="39"/>
      <c r="C42" s="1143" t="s">
        <v>536</v>
      </c>
      <c r="D42" s="1144"/>
      <c r="E42" s="1145"/>
      <c r="F42" s="36" t="s">
        <v>537</v>
      </c>
      <c r="G42" s="37" t="s">
        <v>477</v>
      </c>
      <c r="H42" s="37" t="s">
        <v>477</v>
      </c>
      <c r="I42" s="37" t="s">
        <v>538</v>
      </c>
      <c r="J42" s="38" t="s">
        <v>477</v>
      </c>
      <c r="K42" s="22"/>
      <c r="L42" s="22"/>
      <c r="M42" s="22"/>
      <c r="N42" s="22"/>
      <c r="O42" s="22"/>
      <c r="P42" s="22"/>
    </row>
    <row r="43" spans="1:16" ht="39" customHeight="1" thickBot="1" x14ac:dyDescent="0.2">
      <c r="A43" s="22"/>
      <c r="B43" s="40"/>
      <c r="C43" s="1146" t="s">
        <v>539</v>
      </c>
      <c r="D43" s="1147"/>
      <c r="E43" s="1148"/>
      <c r="F43" s="41">
        <v>0.05</v>
      </c>
      <c r="G43" s="42">
        <v>0.28999999999999998</v>
      </c>
      <c r="H43" s="42">
        <v>0.06</v>
      </c>
      <c r="I43" s="42">
        <v>0.02</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3260</v>
      </c>
      <c r="L45" s="60">
        <v>3275</v>
      </c>
      <c r="M45" s="60">
        <v>3354</v>
      </c>
      <c r="N45" s="60">
        <v>3336</v>
      </c>
      <c r="O45" s="61">
        <v>3208</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14</v>
      </c>
      <c r="F48" s="1153"/>
      <c r="G48" s="1153"/>
      <c r="H48" s="1153"/>
      <c r="I48" s="1153"/>
      <c r="J48" s="1154"/>
      <c r="K48" s="63">
        <v>24</v>
      </c>
      <c r="L48" s="64">
        <v>23</v>
      </c>
      <c r="M48" s="64">
        <v>28</v>
      </c>
      <c r="N48" s="64">
        <v>29</v>
      </c>
      <c r="O48" s="65">
        <v>34</v>
      </c>
      <c r="P48" s="48"/>
      <c r="Q48" s="48"/>
      <c r="R48" s="48"/>
      <c r="S48" s="48"/>
      <c r="T48" s="48"/>
      <c r="U48" s="48"/>
    </row>
    <row r="49" spans="1:21" ht="30.75" customHeight="1" x14ac:dyDescent="0.15">
      <c r="A49" s="48"/>
      <c r="B49" s="1161"/>
      <c r="C49" s="1162"/>
      <c r="D49" s="62"/>
      <c r="E49" s="1153" t="s">
        <v>15</v>
      </c>
      <c r="F49" s="1153"/>
      <c r="G49" s="1153"/>
      <c r="H49" s="1153"/>
      <c r="I49" s="1153"/>
      <c r="J49" s="1154"/>
      <c r="K49" s="63">
        <v>306</v>
      </c>
      <c r="L49" s="64">
        <v>306</v>
      </c>
      <c r="M49" s="64">
        <v>308</v>
      </c>
      <c r="N49" s="64">
        <v>312</v>
      </c>
      <c r="O49" s="65">
        <v>319</v>
      </c>
      <c r="P49" s="48"/>
      <c r="Q49" s="48"/>
      <c r="R49" s="48"/>
      <c r="S49" s="48"/>
      <c r="T49" s="48"/>
      <c r="U49" s="48"/>
    </row>
    <row r="50" spans="1:21" ht="30.75" customHeight="1" x14ac:dyDescent="0.15">
      <c r="A50" s="48"/>
      <c r="B50" s="1161"/>
      <c r="C50" s="1162"/>
      <c r="D50" s="62"/>
      <c r="E50" s="1153" t="s">
        <v>16</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x14ac:dyDescent="0.15">
      <c r="A51" s="48"/>
      <c r="B51" s="1163"/>
      <c r="C51" s="1164"/>
      <c r="D51" s="66"/>
      <c r="E51" s="1153" t="s">
        <v>17</v>
      </c>
      <c r="F51" s="1153"/>
      <c r="G51" s="1153"/>
      <c r="H51" s="1153"/>
      <c r="I51" s="1153"/>
      <c r="J51" s="1154"/>
      <c r="K51" s="63">
        <v>0</v>
      </c>
      <c r="L51" s="64">
        <v>1</v>
      </c>
      <c r="M51" s="64">
        <v>0</v>
      </c>
      <c r="N51" s="64">
        <v>0</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1824</v>
      </c>
      <c r="L52" s="64">
        <v>1889</v>
      </c>
      <c r="M52" s="64">
        <v>2023</v>
      </c>
      <c r="N52" s="64">
        <v>2086</v>
      </c>
      <c r="O52" s="65">
        <v>2230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1766</v>
      </c>
      <c r="L53" s="69">
        <v>1716</v>
      </c>
      <c r="M53" s="69">
        <v>1667</v>
      </c>
      <c r="N53" s="69">
        <v>1591</v>
      </c>
      <c r="O53" s="70">
        <v>1331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67" t="s">
        <v>23</v>
      </c>
      <c r="C41" s="1168"/>
      <c r="D41" s="81"/>
      <c r="E41" s="1173" t="s">
        <v>24</v>
      </c>
      <c r="F41" s="1173"/>
      <c r="G41" s="1173"/>
      <c r="H41" s="1174"/>
      <c r="I41" s="82">
        <v>30077</v>
      </c>
      <c r="J41" s="83">
        <v>29940</v>
      </c>
      <c r="K41" s="83">
        <v>29626</v>
      </c>
      <c r="L41" s="83">
        <v>30181</v>
      </c>
      <c r="M41" s="84">
        <v>32067</v>
      </c>
    </row>
    <row r="42" spans="2:13" ht="27.75" customHeight="1" x14ac:dyDescent="0.15">
      <c r="B42" s="1169"/>
      <c r="C42" s="1170"/>
      <c r="D42" s="85"/>
      <c r="E42" s="1175" t="s">
        <v>25</v>
      </c>
      <c r="F42" s="1175"/>
      <c r="G42" s="1175"/>
      <c r="H42" s="1176"/>
      <c r="I42" s="86">
        <v>570</v>
      </c>
      <c r="J42" s="87" t="s">
        <v>477</v>
      </c>
      <c r="K42" s="87" t="s">
        <v>477</v>
      </c>
      <c r="L42" s="87" t="s">
        <v>477</v>
      </c>
      <c r="M42" s="88" t="s">
        <v>477</v>
      </c>
    </row>
    <row r="43" spans="2:13" ht="27.75" customHeight="1" x14ac:dyDescent="0.15">
      <c r="B43" s="1169"/>
      <c r="C43" s="1170"/>
      <c r="D43" s="85"/>
      <c r="E43" s="1175" t="s">
        <v>26</v>
      </c>
      <c r="F43" s="1175"/>
      <c r="G43" s="1175"/>
      <c r="H43" s="1176"/>
      <c r="I43" s="86">
        <v>331</v>
      </c>
      <c r="J43" s="87">
        <v>512</v>
      </c>
      <c r="K43" s="87">
        <v>808</v>
      </c>
      <c r="L43" s="87">
        <v>1929</v>
      </c>
      <c r="M43" s="88">
        <v>2000</v>
      </c>
    </row>
    <row r="44" spans="2:13" ht="27.75" customHeight="1" x14ac:dyDescent="0.15">
      <c r="B44" s="1169"/>
      <c r="C44" s="1170"/>
      <c r="D44" s="85"/>
      <c r="E44" s="1175" t="s">
        <v>27</v>
      </c>
      <c r="F44" s="1175"/>
      <c r="G44" s="1175"/>
      <c r="H44" s="1176"/>
      <c r="I44" s="86">
        <v>2816</v>
      </c>
      <c r="J44" s="87">
        <v>2603</v>
      </c>
      <c r="K44" s="87">
        <v>2419</v>
      </c>
      <c r="L44" s="87">
        <v>2067</v>
      </c>
      <c r="M44" s="88">
        <v>1715</v>
      </c>
    </row>
    <row r="45" spans="2:13" ht="27.75" customHeight="1" x14ac:dyDescent="0.15">
      <c r="B45" s="1169"/>
      <c r="C45" s="1170"/>
      <c r="D45" s="85"/>
      <c r="E45" s="1175" t="s">
        <v>28</v>
      </c>
      <c r="F45" s="1175"/>
      <c r="G45" s="1175"/>
      <c r="H45" s="1176"/>
      <c r="I45" s="86">
        <v>5956</v>
      </c>
      <c r="J45" s="87">
        <v>5962</v>
      </c>
      <c r="K45" s="87">
        <v>5714</v>
      </c>
      <c r="L45" s="87">
        <v>5504</v>
      </c>
      <c r="M45" s="88">
        <v>5051</v>
      </c>
    </row>
    <row r="46" spans="2:13" ht="27.75" customHeight="1" x14ac:dyDescent="0.15">
      <c r="B46" s="1169"/>
      <c r="C46" s="1170"/>
      <c r="D46" s="85"/>
      <c r="E46" s="1175" t="s">
        <v>29</v>
      </c>
      <c r="F46" s="1175"/>
      <c r="G46" s="1175"/>
      <c r="H46" s="1176"/>
      <c r="I46" s="86">
        <v>2138</v>
      </c>
      <c r="J46" s="87">
        <v>2145</v>
      </c>
      <c r="K46" s="87">
        <v>2153</v>
      </c>
      <c r="L46" s="87">
        <v>2163</v>
      </c>
      <c r="M46" s="88" t="s">
        <v>477</v>
      </c>
    </row>
    <row r="47" spans="2:13" ht="27.75" customHeight="1" x14ac:dyDescent="0.15">
      <c r="B47" s="1169"/>
      <c r="C47" s="1170"/>
      <c r="D47" s="85"/>
      <c r="E47" s="1175" t="s">
        <v>30</v>
      </c>
      <c r="F47" s="1175"/>
      <c r="G47" s="1175"/>
      <c r="H47" s="1176"/>
      <c r="I47" s="86" t="s">
        <v>477</v>
      </c>
      <c r="J47" s="87" t="s">
        <v>477</v>
      </c>
      <c r="K47" s="87" t="s">
        <v>477</v>
      </c>
      <c r="L47" s="87" t="s">
        <v>477</v>
      </c>
      <c r="M47" s="88" t="s">
        <v>477</v>
      </c>
    </row>
    <row r="48" spans="2:13" ht="27.75" customHeight="1" x14ac:dyDescent="0.15">
      <c r="B48" s="1171"/>
      <c r="C48" s="1172"/>
      <c r="D48" s="85"/>
      <c r="E48" s="1175" t="s">
        <v>31</v>
      </c>
      <c r="F48" s="1175"/>
      <c r="G48" s="1175"/>
      <c r="H48" s="1176"/>
      <c r="I48" s="86" t="s">
        <v>477</v>
      </c>
      <c r="J48" s="87" t="s">
        <v>477</v>
      </c>
      <c r="K48" s="87" t="s">
        <v>477</v>
      </c>
      <c r="L48" s="87">
        <v>6</v>
      </c>
      <c r="M48" s="88" t="s">
        <v>477</v>
      </c>
    </row>
    <row r="49" spans="2:13" ht="27.75" customHeight="1" x14ac:dyDescent="0.15">
      <c r="B49" s="1177" t="s">
        <v>32</v>
      </c>
      <c r="C49" s="1178"/>
      <c r="D49" s="89"/>
      <c r="E49" s="1175" t="s">
        <v>33</v>
      </c>
      <c r="F49" s="1175"/>
      <c r="G49" s="1175"/>
      <c r="H49" s="1176"/>
      <c r="I49" s="86">
        <v>1297</v>
      </c>
      <c r="J49" s="87">
        <v>1754</v>
      </c>
      <c r="K49" s="87">
        <v>2132</v>
      </c>
      <c r="L49" s="87">
        <v>2644</v>
      </c>
      <c r="M49" s="88">
        <v>3171</v>
      </c>
    </row>
    <row r="50" spans="2:13" ht="27.75" customHeight="1" x14ac:dyDescent="0.15">
      <c r="B50" s="1169"/>
      <c r="C50" s="1170"/>
      <c r="D50" s="85"/>
      <c r="E50" s="1175" t="s">
        <v>34</v>
      </c>
      <c r="F50" s="1175"/>
      <c r="G50" s="1175"/>
      <c r="H50" s="1176"/>
      <c r="I50" s="86">
        <v>2852</v>
      </c>
      <c r="J50" s="87">
        <v>2569</v>
      </c>
      <c r="K50" s="87">
        <v>2582</v>
      </c>
      <c r="L50" s="87">
        <v>2523</v>
      </c>
      <c r="M50" s="88">
        <v>2385</v>
      </c>
    </row>
    <row r="51" spans="2:13" ht="27.75" customHeight="1" x14ac:dyDescent="0.15">
      <c r="B51" s="1171"/>
      <c r="C51" s="1172"/>
      <c r="D51" s="85"/>
      <c r="E51" s="1175" t="s">
        <v>35</v>
      </c>
      <c r="F51" s="1175"/>
      <c r="G51" s="1175"/>
      <c r="H51" s="1176"/>
      <c r="I51" s="86">
        <v>18139</v>
      </c>
      <c r="J51" s="87">
        <v>18854</v>
      </c>
      <c r="K51" s="87">
        <v>19913</v>
      </c>
      <c r="L51" s="87">
        <v>21123</v>
      </c>
      <c r="M51" s="88">
        <v>21850</v>
      </c>
    </row>
    <row r="52" spans="2:13" ht="27.75" customHeight="1" thickBot="1" x14ac:dyDescent="0.2">
      <c r="B52" s="1179" t="s">
        <v>36</v>
      </c>
      <c r="C52" s="1180"/>
      <c r="D52" s="90"/>
      <c r="E52" s="1181" t="s">
        <v>37</v>
      </c>
      <c r="F52" s="1181"/>
      <c r="G52" s="1181"/>
      <c r="H52" s="1182"/>
      <c r="I52" s="91">
        <v>19601</v>
      </c>
      <c r="J52" s="92">
        <v>17986</v>
      </c>
      <c r="K52" s="92">
        <v>16093</v>
      </c>
      <c r="L52" s="92">
        <v>15560</v>
      </c>
      <c r="M52" s="93">
        <v>13427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103469</v>
      </c>
      <c r="E3" s="116"/>
      <c r="F3" s="117">
        <v>58009</v>
      </c>
      <c r="G3" s="118"/>
      <c r="H3" s="119"/>
    </row>
    <row r="4" spans="1:8" x14ac:dyDescent="0.15">
      <c r="A4" s="120"/>
      <c r="B4" s="121"/>
      <c r="C4" s="122"/>
      <c r="D4" s="123">
        <v>84009</v>
      </c>
      <c r="E4" s="124"/>
      <c r="F4" s="125">
        <v>32190</v>
      </c>
      <c r="G4" s="126"/>
      <c r="H4" s="127"/>
    </row>
    <row r="5" spans="1:8" x14ac:dyDescent="0.15">
      <c r="A5" s="108" t="s">
        <v>510</v>
      </c>
      <c r="B5" s="113"/>
      <c r="C5" s="114"/>
      <c r="D5" s="115">
        <v>53620</v>
      </c>
      <c r="E5" s="116"/>
      <c r="F5" s="117">
        <v>61882</v>
      </c>
      <c r="G5" s="118"/>
      <c r="H5" s="119"/>
    </row>
    <row r="6" spans="1:8" x14ac:dyDescent="0.15">
      <c r="A6" s="120"/>
      <c r="B6" s="121"/>
      <c r="C6" s="122"/>
      <c r="D6" s="123">
        <v>29944</v>
      </c>
      <c r="E6" s="124"/>
      <c r="F6" s="125">
        <v>32175</v>
      </c>
      <c r="G6" s="126"/>
      <c r="H6" s="127"/>
    </row>
    <row r="7" spans="1:8" x14ac:dyDescent="0.15">
      <c r="A7" s="108" t="s">
        <v>511</v>
      </c>
      <c r="B7" s="113"/>
      <c r="C7" s="114"/>
      <c r="D7" s="115">
        <v>46543</v>
      </c>
      <c r="E7" s="116"/>
      <c r="F7" s="117">
        <v>47569</v>
      </c>
      <c r="G7" s="118"/>
      <c r="H7" s="119"/>
    </row>
    <row r="8" spans="1:8" x14ac:dyDescent="0.15">
      <c r="A8" s="120"/>
      <c r="B8" s="121"/>
      <c r="C8" s="122"/>
      <c r="D8" s="123">
        <v>25507</v>
      </c>
      <c r="E8" s="124"/>
      <c r="F8" s="125">
        <v>26255</v>
      </c>
      <c r="G8" s="126"/>
      <c r="H8" s="127"/>
    </row>
    <row r="9" spans="1:8" x14ac:dyDescent="0.15">
      <c r="A9" s="108" t="s">
        <v>512</v>
      </c>
      <c r="B9" s="113"/>
      <c r="C9" s="114"/>
      <c r="D9" s="115">
        <v>49162</v>
      </c>
      <c r="E9" s="116"/>
      <c r="F9" s="117">
        <v>50880</v>
      </c>
      <c r="G9" s="118"/>
      <c r="H9" s="119"/>
    </row>
    <row r="10" spans="1:8" x14ac:dyDescent="0.15">
      <c r="A10" s="120"/>
      <c r="B10" s="121"/>
      <c r="C10" s="122"/>
      <c r="D10" s="123">
        <v>22294</v>
      </c>
      <c r="E10" s="124"/>
      <c r="F10" s="125">
        <v>26879</v>
      </c>
      <c r="G10" s="126"/>
      <c r="H10" s="127"/>
    </row>
    <row r="11" spans="1:8" x14ac:dyDescent="0.15">
      <c r="A11" s="108" t="s">
        <v>513</v>
      </c>
      <c r="B11" s="113"/>
      <c r="C11" s="114"/>
      <c r="D11" s="115">
        <v>47366</v>
      </c>
      <c r="E11" s="116"/>
      <c r="F11" s="117">
        <v>63956</v>
      </c>
      <c r="G11" s="118"/>
      <c r="H11" s="119"/>
    </row>
    <row r="12" spans="1:8" x14ac:dyDescent="0.15">
      <c r="A12" s="120"/>
      <c r="B12" s="121"/>
      <c r="C12" s="128"/>
      <c r="D12" s="123">
        <v>19759</v>
      </c>
      <c r="E12" s="124"/>
      <c r="F12" s="125">
        <v>29239</v>
      </c>
      <c r="G12" s="126"/>
      <c r="H12" s="127"/>
    </row>
    <row r="13" spans="1:8" x14ac:dyDescent="0.15">
      <c r="A13" s="108"/>
      <c r="B13" s="113"/>
      <c r="C13" s="129"/>
      <c r="D13" s="130">
        <v>60032</v>
      </c>
      <c r="E13" s="131"/>
      <c r="F13" s="132">
        <v>56459</v>
      </c>
      <c r="G13" s="133"/>
      <c r="H13" s="119"/>
    </row>
    <row r="14" spans="1:8" x14ac:dyDescent="0.15">
      <c r="A14" s="120"/>
      <c r="B14" s="121"/>
      <c r="C14" s="122"/>
      <c r="D14" s="123">
        <v>36303</v>
      </c>
      <c r="E14" s="124"/>
      <c r="F14" s="125">
        <v>29348</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1.54</v>
      </c>
      <c r="C19" s="134">
        <f>ROUND(VALUE(SUBSTITUTE(実質収支比率等に係る経年分析!G$48,"▲","-")),2)</f>
        <v>2.34</v>
      </c>
      <c r="D19" s="134">
        <f>ROUND(VALUE(SUBSTITUTE(実質収支比率等に係る経年分析!H$48,"▲","-")),2)</f>
        <v>3.26</v>
      </c>
      <c r="E19" s="134">
        <f>ROUND(VALUE(SUBSTITUTE(実質収支比率等に係る経年分析!I$48,"▲","-")),2)</f>
        <v>1.87</v>
      </c>
      <c r="F19" s="134">
        <f>ROUND(VALUE(SUBSTITUTE(実質収支比率等に係る経年分析!J$48,"▲","-")),2)</f>
        <v>2.8</v>
      </c>
    </row>
    <row r="20" spans="1:11" x14ac:dyDescent="0.15">
      <c r="A20" s="134" t="s">
        <v>42</v>
      </c>
      <c r="B20" s="134">
        <f>ROUND(VALUE(SUBSTITUTE(実質収支比率等に係る経年分析!F$47,"▲","-")),2)</f>
        <v>3.03</v>
      </c>
      <c r="C20" s="134">
        <f>ROUND(VALUE(SUBSTITUTE(実質収支比率等に係る経年分析!G$47,"▲","-")),2)</f>
        <v>6.65</v>
      </c>
      <c r="D20" s="134">
        <f>ROUND(VALUE(SUBSTITUTE(実質収支比率等に係る経年分析!H$47,"▲","-")),2)</f>
        <v>9.43</v>
      </c>
      <c r="E20" s="134">
        <f>ROUND(VALUE(SUBSTITUTE(実質収支比率等に係る経年分析!I$47,"▲","-")),2)</f>
        <v>11.9</v>
      </c>
      <c r="F20" s="134">
        <f>ROUND(VALUE(SUBSTITUTE(実質収支比率等に係る経年分析!J$47,"▲","-")),2)</f>
        <v>13.41</v>
      </c>
    </row>
    <row r="21" spans="1:11" x14ac:dyDescent="0.15">
      <c r="A21" s="134" t="s">
        <v>43</v>
      </c>
      <c r="B21" s="134">
        <f>IF(ISNUMBER(VALUE(SUBSTITUTE(実質収支比率等に係る経年分析!F$49,"▲","-"))),ROUND(VALUE(SUBSTITUTE(実質収支比率等に係る経年分析!F$49,"▲","-")),2),NA())</f>
        <v>-2.88</v>
      </c>
      <c r="C21" s="134">
        <f>IF(ISNUMBER(VALUE(SUBSTITUTE(実質収支比率等に係る経年分析!G$49,"▲","-"))),ROUND(VALUE(SUBSTITUTE(実質収支比率等に係る経年分析!G$49,"▲","-")),2),NA())</f>
        <v>3.01</v>
      </c>
      <c r="D21" s="134">
        <f>IF(ISNUMBER(VALUE(SUBSTITUTE(実質収支比率等に係る経年分析!H$49,"▲","-"))),ROUND(VALUE(SUBSTITUTE(実質収支比率等に係る経年分析!H$49,"▲","-")),2),NA())</f>
        <v>1.62</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2.41</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0.06</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地域排水処理事業特別会計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2.2799999999999998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4.8899999999999997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5.53</v>
      </c>
    </row>
    <row r="36" spans="1:16" x14ac:dyDescent="0.15">
      <c r="A36" s="135" t="str">
        <f>IF(連結実質赤字比率に係る赤字・黒字の構成分析!C$34="",NA(),連結実質赤字比率に係る赤字・黒字の構成分析!C$34)</f>
        <v>同和対策住宅資金貸付事業特別会計</v>
      </c>
      <c r="B36" s="135">
        <f>IF(ROUND(VALUE(SUBSTITUTE(連結実質赤字比率に係る赤字・黒字の構成分析!F$34,"▲", "-")), 2) &lt; 0, ABS(ROUND(VALUE(SUBSTITUTE(連結実質赤字比率に係る赤字・黒字の構成分析!F$34,"▲", "-")), 2)), NA())</f>
        <v>1.55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1.46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1.35</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1824</v>
      </c>
      <c r="E42" s="136"/>
      <c r="F42" s="136"/>
      <c r="G42" s="136">
        <f>'実質公債費比率（分子）の構造'!L$52</f>
        <v>1889</v>
      </c>
      <c r="H42" s="136"/>
      <c r="I42" s="136"/>
      <c r="J42" s="136">
        <f>'実質公債費比率（分子）の構造'!M$52</f>
        <v>2023</v>
      </c>
      <c r="K42" s="136"/>
      <c r="L42" s="136"/>
      <c r="M42" s="136">
        <f>'実質公債費比率（分子）の構造'!N$52</f>
        <v>2086</v>
      </c>
      <c r="N42" s="136"/>
      <c r="O42" s="136"/>
      <c r="P42" s="136">
        <f>'実質公債費比率（分子）の構造'!O$52</f>
        <v>2230</v>
      </c>
    </row>
    <row r="43" spans="1:16" x14ac:dyDescent="0.15">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306</v>
      </c>
      <c r="C45" s="136"/>
      <c r="D45" s="136"/>
      <c r="E45" s="136">
        <f>'実質公債費比率（分子）の構造'!L$49</f>
        <v>306</v>
      </c>
      <c r="F45" s="136"/>
      <c r="G45" s="136"/>
      <c r="H45" s="136">
        <f>'実質公債費比率（分子）の構造'!M$49</f>
        <v>308</v>
      </c>
      <c r="I45" s="136"/>
      <c r="J45" s="136"/>
      <c r="K45" s="136">
        <f>'実質公債費比率（分子）の構造'!N$49</f>
        <v>312</v>
      </c>
      <c r="L45" s="136"/>
      <c r="M45" s="136"/>
      <c r="N45" s="136">
        <f>'実質公債費比率（分子）の構造'!O$49</f>
        <v>319</v>
      </c>
      <c r="O45" s="136"/>
      <c r="P45" s="136"/>
    </row>
    <row r="46" spans="1:16" x14ac:dyDescent="0.15">
      <c r="A46" s="136" t="s">
        <v>54</v>
      </c>
      <c r="B46" s="136">
        <f>'実質公債費比率（分子）の構造'!K$48</f>
        <v>24</v>
      </c>
      <c r="C46" s="136"/>
      <c r="D46" s="136"/>
      <c r="E46" s="136">
        <f>'実質公債費比率（分子）の構造'!L$48</f>
        <v>23</v>
      </c>
      <c r="F46" s="136"/>
      <c r="G46" s="136"/>
      <c r="H46" s="136">
        <f>'実質公債費比率（分子）の構造'!M$48</f>
        <v>28</v>
      </c>
      <c r="I46" s="136"/>
      <c r="J46" s="136"/>
      <c r="K46" s="136">
        <f>'実質公債費比率（分子）の構造'!N$48</f>
        <v>29</v>
      </c>
      <c r="L46" s="136"/>
      <c r="M46" s="136"/>
      <c r="N46" s="136">
        <f>'実質公債費比率（分子）の構造'!O$48</f>
        <v>34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3260</v>
      </c>
      <c r="C49" s="136"/>
      <c r="D49" s="136"/>
      <c r="E49" s="136">
        <f>'実質公債費比率（分子）の構造'!L$45</f>
        <v>3275</v>
      </c>
      <c r="F49" s="136"/>
      <c r="G49" s="136"/>
      <c r="H49" s="136">
        <f>'実質公債費比率（分子）の構造'!M$45</f>
        <v>3354</v>
      </c>
      <c r="I49" s="136"/>
      <c r="J49" s="136"/>
      <c r="K49" s="136">
        <f>'実質公債費比率（分子）の構造'!N$45</f>
        <v>3336</v>
      </c>
      <c r="L49" s="136"/>
      <c r="M49" s="136"/>
      <c r="N49" s="136">
        <f>'実質公債費比率（分子）の構造'!O$45</f>
        <v>3208</v>
      </c>
      <c r="O49" s="136"/>
      <c r="P49" s="136"/>
    </row>
    <row r="50" spans="1:16" x14ac:dyDescent="0.15">
      <c r="A50" s="136" t="s">
        <v>58</v>
      </c>
      <c r="B50" s="136" t="e">
        <f>NA()</f>
        <v>#N/A</v>
      </c>
      <c r="C50" s="136">
        <f>IF(ISNUMBER('実質公債費比率（分子）の構造'!K$53),'実質公債費比率（分子）の構造'!K$53,NA())</f>
        <v>1766</v>
      </c>
      <c r="D50" s="136" t="e">
        <f>NA()</f>
        <v>#N/A</v>
      </c>
      <c r="E50" s="136" t="e">
        <f>NA()</f>
        <v>#N/A</v>
      </c>
      <c r="F50" s="136">
        <f>IF(ISNUMBER('実質公債費比率（分子）の構造'!L$53),'実質公債費比率（分子）の構造'!L$53,NA())</f>
        <v>1716</v>
      </c>
      <c r="G50" s="136" t="e">
        <f>NA()</f>
        <v>#N/A</v>
      </c>
      <c r="H50" s="136" t="e">
        <f>NA()</f>
        <v>#N/A</v>
      </c>
      <c r="I50" s="136">
        <f>IF(ISNUMBER('実質公債費比率（分子）の構造'!M$53),'実質公債費比率（分子）の構造'!M$53,NA())</f>
        <v>1667</v>
      </c>
      <c r="J50" s="136" t="e">
        <f>NA()</f>
        <v>#N/A</v>
      </c>
      <c r="K50" s="136" t="e">
        <f>NA()</f>
        <v>#N/A</v>
      </c>
      <c r="L50" s="136">
        <f>IF(ISNUMBER('実質公債費比率（分子）の構造'!N$53),'実質公債費比率（分子）の構造'!N$53,NA())</f>
        <v>1591</v>
      </c>
      <c r="M50" s="136" t="e">
        <f>NA()</f>
        <v>#N/A</v>
      </c>
      <c r="N50" s="136" t="e">
        <f>NA()</f>
        <v>#N/A</v>
      </c>
      <c r="O50" s="136">
        <f>IF(ISNUMBER('実質公債費比率（分子）の構造'!O$53),'実質公債費比率（分子）の構造'!O$53,NA())</f>
        <v>1331</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18139</v>
      </c>
      <c r="E56" s="135"/>
      <c r="F56" s="135"/>
      <c r="G56" s="135">
        <f>'将来負担比率（分子）の構造'!J$51</f>
        <v>18854</v>
      </c>
      <c r="H56" s="135"/>
      <c r="I56" s="135"/>
      <c r="J56" s="135">
        <f>'将来負担比率（分子）の構造'!K$51</f>
        <v>19913</v>
      </c>
      <c r="K56" s="135"/>
      <c r="L56" s="135"/>
      <c r="M56" s="135">
        <f>'将来負担比率（分子）の構造'!L$51</f>
        <v>21123</v>
      </c>
      <c r="N56" s="135"/>
      <c r="O56" s="135"/>
      <c r="P56" s="135">
        <f>'将来負担比率（分子）の構造'!M$51</f>
        <v>21850</v>
      </c>
    </row>
    <row r="57" spans="1:16" x14ac:dyDescent="0.15">
      <c r="A57" s="135" t="s">
        <v>34</v>
      </c>
      <c r="B57" s="135"/>
      <c r="C57" s="135"/>
      <c r="D57" s="135">
        <f>'将来負担比率（分子）の構造'!I$50</f>
        <v>2852</v>
      </c>
      <c r="E57" s="135"/>
      <c r="F57" s="135"/>
      <c r="G57" s="135">
        <f>'将来負担比率（分子）の構造'!J$50</f>
        <v>2569</v>
      </c>
      <c r="H57" s="135"/>
      <c r="I57" s="135"/>
      <c r="J57" s="135">
        <f>'将来負担比率（分子）の構造'!K$50</f>
        <v>2582</v>
      </c>
      <c r="K57" s="135"/>
      <c r="L57" s="135"/>
      <c r="M57" s="135">
        <f>'将来負担比率（分子）の構造'!L$50</f>
        <v>2523</v>
      </c>
      <c r="N57" s="135"/>
      <c r="O57" s="135"/>
      <c r="P57" s="135">
        <f>'将来負担比率（分子）の構造'!M$50</f>
        <v>2385</v>
      </c>
    </row>
    <row r="58" spans="1:16" x14ac:dyDescent="0.15">
      <c r="A58" s="135" t="s">
        <v>33</v>
      </c>
      <c r="B58" s="135"/>
      <c r="C58" s="135"/>
      <c r="D58" s="135">
        <f>'将来負担比率（分子）の構造'!I$49</f>
        <v>1297</v>
      </c>
      <c r="E58" s="135"/>
      <c r="F58" s="135"/>
      <c r="G58" s="135">
        <f>'将来負担比率（分子）の構造'!J$49</f>
        <v>1754</v>
      </c>
      <c r="H58" s="135"/>
      <c r="I58" s="135"/>
      <c r="J58" s="135">
        <f>'将来負担比率（分子）の構造'!K$49</f>
        <v>2132</v>
      </c>
      <c r="K58" s="135"/>
      <c r="L58" s="135"/>
      <c r="M58" s="135">
        <f>'将来負担比率（分子）の構造'!L$49</f>
        <v>2644</v>
      </c>
      <c r="N58" s="135"/>
      <c r="O58" s="135"/>
      <c r="P58" s="135">
        <f>'将来負担比率（分子）の構造'!M$49</f>
        <v>3171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6</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2138</v>
      </c>
      <c r="C61" s="135"/>
      <c r="D61" s="135"/>
      <c r="E61" s="135">
        <f>'将来負担比率（分子）の構造'!J$46</f>
        <v>2145</v>
      </c>
      <c r="F61" s="135"/>
      <c r="G61" s="135"/>
      <c r="H61" s="135">
        <f>'将来負担比率（分子）の構造'!K$46</f>
        <v>2153</v>
      </c>
      <c r="I61" s="135"/>
      <c r="J61" s="135"/>
      <c r="K61" s="135">
        <f>'将来負担比率（分子）の構造'!L$46</f>
        <v>2163</v>
      </c>
      <c r="L61" s="135"/>
      <c r="M61" s="135"/>
      <c r="N61" s="135" t="str">
        <f>'将来負担比率（分子）の構造'!M$46</f>
        <v>-</v>
      </c>
      <c r="O61" s="135"/>
      <c r="P61" s="135"/>
    </row>
    <row r="62" spans="1:16" x14ac:dyDescent="0.15">
      <c r="A62" s="135" t="s">
        <v>28</v>
      </c>
      <c r="B62" s="135">
        <f>'将来負担比率（分子）の構造'!I$45</f>
        <v>5956</v>
      </c>
      <c r="C62" s="135"/>
      <c r="D62" s="135"/>
      <c r="E62" s="135">
        <f>'将来負担比率（分子）の構造'!J$45</f>
        <v>5962</v>
      </c>
      <c r="F62" s="135"/>
      <c r="G62" s="135"/>
      <c r="H62" s="135">
        <f>'将来負担比率（分子）の構造'!K$45</f>
        <v>5714</v>
      </c>
      <c r="I62" s="135"/>
      <c r="J62" s="135"/>
      <c r="K62" s="135">
        <f>'将来負担比率（分子）の構造'!L$45</f>
        <v>5504</v>
      </c>
      <c r="L62" s="135"/>
      <c r="M62" s="135"/>
      <c r="N62" s="135">
        <f>'将来負担比率（分子）の構造'!M$45</f>
        <v>5051</v>
      </c>
      <c r="O62" s="135"/>
      <c r="P62" s="135"/>
    </row>
    <row r="63" spans="1:16" x14ac:dyDescent="0.15">
      <c r="A63" s="135" t="s">
        <v>27</v>
      </c>
      <c r="B63" s="135">
        <f>'将来負担比率（分子）の構造'!I$44</f>
        <v>2816</v>
      </c>
      <c r="C63" s="135"/>
      <c r="D63" s="135"/>
      <c r="E63" s="135">
        <f>'将来負担比率（分子）の構造'!J$44</f>
        <v>2603</v>
      </c>
      <c r="F63" s="135"/>
      <c r="G63" s="135"/>
      <c r="H63" s="135">
        <f>'将来負担比率（分子）の構造'!K$44</f>
        <v>2419</v>
      </c>
      <c r="I63" s="135"/>
      <c r="J63" s="135"/>
      <c r="K63" s="135">
        <f>'将来負担比率（分子）の構造'!L$44</f>
        <v>2067</v>
      </c>
      <c r="L63" s="135"/>
      <c r="M63" s="135"/>
      <c r="N63" s="135">
        <f>'将来負担比率（分子）の構造'!M$44</f>
        <v>1715</v>
      </c>
      <c r="O63" s="135"/>
      <c r="P63" s="135"/>
    </row>
    <row r="64" spans="1:16" x14ac:dyDescent="0.15">
      <c r="A64" s="135" t="s">
        <v>26</v>
      </c>
      <c r="B64" s="135">
        <f>'将来負担比率（分子）の構造'!I$43</f>
        <v>331</v>
      </c>
      <c r="C64" s="135"/>
      <c r="D64" s="135"/>
      <c r="E64" s="135">
        <f>'将来負担比率（分子）の構造'!J$43</f>
        <v>512</v>
      </c>
      <c r="F64" s="135"/>
      <c r="G64" s="135"/>
      <c r="H64" s="135">
        <f>'将来負担比率（分子）の構造'!K$43</f>
        <v>808</v>
      </c>
      <c r="I64" s="135"/>
      <c r="J64" s="135"/>
      <c r="K64" s="135">
        <f>'将来負担比率（分子）の構造'!L$43</f>
        <v>1929</v>
      </c>
      <c r="L64" s="135"/>
      <c r="M64" s="135"/>
      <c r="N64" s="135">
        <f>'将来負担比率（分子）の構造'!M$43</f>
        <v>2000</v>
      </c>
      <c r="O64" s="135"/>
      <c r="P64" s="135"/>
    </row>
    <row r="65" spans="1:16" x14ac:dyDescent="0.15">
      <c r="A65" s="135" t="s">
        <v>25</v>
      </c>
      <c r="B65" s="135">
        <f>'将来負担比率（分子）の構造'!I$42</f>
        <v>570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30077</v>
      </c>
      <c r="C66" s="135"/>
      <c r="D66" s="135"/>
      <c r="E66" s="135">
        <f>'将来負担比率（分子）の構造'!J$41</f>
        <v>29940</v>
      </c>
      <c r="F66" s="135"/>
      <c r="G66" s="135"/>
      <c r="H66" s="135">
        <f>'将来負担比率（分子）の構造'!K$41</f>
        <v>29626</v>
      </c>
      <c r="I66" s="135"/>
      <c r="J66" s="135"/>
      <c r="K66" s="135">
        <f>'将来負担比率（分子）の構造'!L$41</f>
        <v>30181</v>
      </c>
      <c r="L66" s="135"/>
      <c r="M66" s="135"/>
      <c r="N66" s="135">
        <f>'将来負担比率（分子）の構造'!M$41</f>
        <v>32067</v>
      </c>
      <c r="O66" s="135"/>
      <c r="P66" s="135"/>
    </row>
    <row r="67" spans="1:16" x14ac:dyDescent="0.15">
      <c r="A67" s="135" t="s">
        <v>62</v>
      </c>
      <c r="B67" s="135" t="e">
        <f>NA()</f>
        <v>#N/A</v>
      </c>
      <c r="C67" s="135">
        <f>IF(ISNUMBER('将来負担比率（分子）の構造'!I$52), IF('将来負担比率（分子）の構造'!I$52 &lt; 0, 0, '将来負担比率（分子）の構造'!I$52), NA())</f>
        <v>19601</v>
      </c>
      <c r="D67" s="135" t="e">
        <f>NA()</f>
        <v>#N/A</v>
      </c>
      <c r="E67" s="135" t="e">
        <f>NA()</f>
        <v>#N/A</v>
      </c>
      <c r="F67" s="135">
        <f>IF(ISNUMBER('将来負担比率（分子）の構造'!J$52), IF('将来負担比率（分子）の構造'!J$52 &lt; 0, 0, '将来負担比率（分子）の構造'!J$52), NA())</f>
        <v>17986</v>
      </c>
      <c r="G67" s="135" t="e">
        <f>NA()</f>
        <v>#N/A</v>
      </c>
      <c r="H67" s="135" t="e">
        <f>NA()</f>
        <v>#N/A</v>
      </c>
      <c r="I67" s="135">
        <f>IF(ISNUMBER('将来負担比率（分子）の構造'!K$52), IF('将来負担比率（分子）の構造'!K$52 &lt; 0, 0, '将来負担比率（分子）の構造'!K$52), NA())</f>
        <v>16093</v>
      </c>
      <c r="J67" s="135" t="e">
        <f>NA()</f>
        <v>#N/A</v>
      </c>
      <c r="K67" s="135" t="e">
        <f>NA()</f>
        <v>#N/A</v>
      </c>
      <c r="L67" s="135">
        <f>IF(ISNUMBER('将来負担比率（分子）の構造'!L$52), IF('将来負担比率（分子）の構造'!L$52 &lt; 0, 0, '将来負担比率（分子）の構造'!L$52), NA())</f>
        <v>15560</v>
      </c>
      <c r="M67" s="135" t="e">
        <f>NA()</f>
        <v>#N/A</v>
      </c>
      <c r="N67" s="135" t="e">
        <f>NA()</f>
        <v>#N/A</v>
      </c>
      <c r="O67" s="135">
        <f>IF(ISNUMBER('将来負担比率（分子）の構造'!M$52), IF('将来負担比率（分子）の構造'!M$52 &lt; 0, 0, '将来負担比率（分子）の構造'!M$52), NA())</f>
        <v>13427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Kainan</cp:lastModifiedBy>
  <cp:lastPrinted>2015-04-13T04:33:22Z</cp:lastPrinted>
  <dcterms:created xsi:type="dcterms:W3CDTF">2015-02-17T07:20:17Z</dcterms:created>
  <dcterms:modified xsi:type="dcterms:W3CDTF">2015-04-13T04:39:26Z</dcterms:modified>
</cp:coreProperties>
</file>