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財政\財政状況資料集\R05\"/>
    </mc:Choice>
  </mc:AlternateContent>
  <xr:revisionPtr revIDLastSave="0" documentId="13_ncr:1_{1E8D81BF-7D05-4CD6-A3EA-5B7AD73D5A5A}"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W35" i="10"/>
  <c r="BW36" i="10" s="1"/>
  <c r="BE35" i="10"/>
  <c r="AM35" i="10"/>
  <c r="C35" i="10"/>
  <c r="BW34" i="10"/>
  <c r="BE34" i="10"/>
  <c r="C34" i="10"/>
  <c r="U34" i="10" s="1"/>
  <c r="U35" i="10" s="1"/>
  <c r="U36" i="10" s="1"/>
  <c r="U37" i="10" s="1"/>
  <c r="BW37" i="10" l="1"/>
  <c r="BW38" i="10" s="1"/>
  <c r="BW39" i="10" s="1"/>
  <c r="BW40" i="10" s="1"/>
  <c r="BW41" i="10" s="1"/>
  <c r="BW42" i="10" s="1"/>
  <c r="BW43" i="10" s="1"/>
  <c r="CO34" i="10"/>
  <c r="CO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<sst xmlns="http://schemas.openxmlformats.org/spreadsheetml/2006/main" count="1190" uniqueCount="561">
  <si>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</si>
  <si>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</si>
  <si>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</si>
  <si>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</si>
  <si>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</si>
  <si>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</si>
  <si>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</si>
  <si>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</si>
  <si>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</si>
  <si>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</si>
  <si>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</si>
  <si>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</si>
  <si>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</si>
  <si>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</si>
  <si>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</si>
  <si>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</si>
  <si>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</si>
  <si>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</si>
  <si>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</si>
  <si>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</si>
  <si>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</si>
  <si>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</si>
  <si>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</si>
  <si>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</si>
  <si>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</si>
  <si>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</si>
  <si>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</si>
  <si>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</si>
  <si>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</si>
  <si>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</si>
  <si>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</si>
  <si>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</si>
  <si>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</si>
  <si>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</si>
  <si>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</si>
  <si>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</si>
  <si>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</si>
  <si>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</si>
  <si>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</si>
  <si>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</si>
  <si>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</si>
  <si>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</si>
  <si>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</si>
  <si>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</si>
  <si>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</si>
  <si>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</si>
  <si>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</si>
  <si>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</si>
  <si>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</si>
  <si>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</si>
  <si>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</si>
  <si>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</si>
  <si>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</si>
  <si>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</si>
  <si>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</si>
  <si>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</si>
  <si>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</si>
  <si>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</si>
  <si>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</si>
  <si>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</si>
  <si>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</si>
  <si>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</si>
  <si>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</si>
  <si>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</si>
  <si>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</si>
  <si>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</si>
  <si>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</si>
  <si>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</si>
  <si>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</si>
  <si>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</si>
  <si>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</si>
  <si>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</si>
  <si>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</si>
  <si>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</si>
  <si>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</si>
  <si>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</si>
  <si>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</si>
  <si>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</si>
  <si>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</si>
  <si>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</si>
  <si>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</si>
  <si>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</si>
  <si>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</si>
  <si>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</si>
  <si>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</si>
  <si>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</si>
  <si>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</si>
  <si>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</si>
  <si>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</si>
  <si>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</si>
  <si>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</si>
  <si>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</si>
  <si>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</si>
  <si>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</si>
  <si>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</si>
  <si>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</si>
  <si>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</si>
  <si>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</si>
  <si>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</si>
  <si>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</si>
  <si>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</si>
  <si>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</si>
  <si>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</si>
  <si>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</si>
  <si>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</si>
  <si>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</si>
  <si>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</si>
  <si>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</si>
  <si>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</si>
  <si>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</si>
  <si>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</si>
  <si>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</si>
  <si>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</si>
  <si>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</si>
  <si>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</si>
  <si>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</si>
  <si>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</si>
  <si>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</si>
  <si>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</si>
  <si>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</si>
  <si>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</si>
  <si>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</si>
  <si>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</si>
  <si>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</si>
  <si>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</si>
  <si>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</si>
  <si>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</si>
  <si>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</si>
  <si>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</si>
  <si>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</si>
  <si>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</si>
  <si>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</si>
  <si>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</si>
  <si>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</si>
  <si>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</si>
  <si>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</si>
  <si>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</si>
  <si>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</si>
  <si>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</si>
  <si>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</si>
  <si>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</si>
  <si>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</si>
  <si>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</si>
  <si>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</si>
  <si>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</si>
  <si>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</si>
  <si>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</si>
  <si>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</si>
  <si>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</si>
  <si>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</si>
  <si>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</si>
  <si>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</si>
  <si>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</si>
  <si>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</si>
  <si>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</si>
  <si>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</si>
  <si>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</si>
  <si>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</si>
  <si>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</si>
  <si>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</si>
  <si>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</si>
  <si>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</si>
  <si>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</si>
  <si>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</si>
  <si>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</si>
  <si>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</si>
  <si>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</si>
  <si>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</si>
  <si>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</si>
  <si>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</si>
  <si>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</si>
  <si>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</si>
  <si>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</si>
  <si>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</si>
  <si>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</si>
  <si>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</si>
  <si>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</si>
  <si>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</si>
  <si>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</si>
  <si>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</si>
  <si>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</si>
  <si>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</si>
  <si>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</si>
  <si>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</si>
  <si>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</si>
  <si>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</si>
  <si>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</si>
  <si>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</si>
  <si>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</si>
  <si>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</si>
  <si>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</si>
  <si>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</si>
  <si>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</si>
  <si>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</si>
  <si>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</si>
  <si>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</si>
  <si>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</si>
  <si>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</si>
  <si>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</si>
  <si>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</si>
  <si>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</si>
  <si>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</si>
  <si>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和歌山県北山村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</si>
  <si>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</si>
  <si>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</si>
  <si>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</si>
  <si>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</si>
  <si>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</si>
  <si>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</si>
  <si>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</si>
  <si>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</si>
  <si>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</si>
  <si>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</si>
  <si>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</si>
  <si>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</si>
  <si>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</si>
  <si>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</si>
  <si>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</si>
  <si>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</si>
  <si>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</si>
  <si>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</si>
  <si>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</si>
  <si>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</si>
  <si>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</si>
  <si>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</si>
  <si>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</si>
  <si>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</si>
  <si>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</si>
  <si>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</si>
  <si>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</si>
  <si>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</si>
  <si>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</si>
  <si>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</si>
  <si>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</si>
  <si>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</si>
  <si>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</si>
  <si>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</si>
  <si>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</si>
  <si>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</si>
  <si>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</si>
  <si>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</si>
  <si>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</si>
  <si>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</si>
  <si>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</si>
  <si>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</si>
  <si>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</si>
  <si>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</si>
  <si>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</si>
  <si>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</si>
  <si>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</si>
  <si>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</si>
  <si>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</si>
  <si>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</si>
  <si>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</si>
  <si>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</si>
  <si>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</si>
  <si>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</si>
  <si>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</si>
  <si>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</si>
  <si>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</si>
  <si>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</si>
  <si>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</si>
  <si>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</si>
  <si>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</si>
  <si>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</si>
  <si>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</si>
  <si>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</si>
  <si>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</si>
  <si>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</si>
  <si>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</si>
  <si>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</si>
  <si>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</si>
  <si>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</si>
  <si>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</si>
  <si>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</si>
  <si>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</si>
  <si>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</si>
  <si>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</si>
  <si>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</si>
  <si>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</si>
  <si>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</si>
  <si>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</si>
  <si>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</si>
  <si>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</si>
  <si>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</si>
  <si>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</si>
  <si>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</si>
  <si>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</si>
  <si>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</si>
  <si>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</si>
  <si>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</si>
  <si>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</si>
  <si>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</si>
  <si>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</si>
  <si>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</si>
  <si>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</si>
  <si>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</si>
  <si>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</si>
  <si>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</si>
  <si>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</si>
  <si>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</si>
  <si>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</si>
  <si>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</si>
  <si>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</si>
  <si>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</si>
  <si>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</si>
  <si>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</si>
  <si>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</si>
  <si>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</si>
  <si>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</si>
  <si>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</si>
  <si>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</si>
  <si>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</si>
  <si>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</si>
  <si>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</si>
  <si>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</si>
  <si>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</si>
  <si>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</si>
  <si>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</si>
  <si>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</si>
  <si>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</si>
  <si>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</si>
  <si>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</si>
  <si>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</si>
  <si>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</si>
  <si>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</si>
  <si>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</si>
  <si>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</si>
  <si>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</si>
  <si>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</si>
  <si>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</si>
  <si>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</si>
  <si>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</si>
  <si>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</si>
  <si>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</si>
  <si>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</si>
  <si>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</si>
  <si>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</si>
  <si>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</si>
  <si>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</si>
  <si>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</si>
  <si>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</si>
  <si>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</si>
  <si>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</si>
  <si>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</si>
  <si>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</si>
  <si>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</si>
  <si>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</si>
  <si>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</si>
  <si>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</si>
  <si>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</si>
  <si>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</si>
  <si>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</si>
  <si>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和歌山県北山村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</si>
  <si>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</si>
  <si>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</si>
  <si>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</si>
  <si>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</si>
  <si>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</si>
  <si>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</si>
  <si>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</si>
  <si>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</si>
  <si>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</si>
  <si>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</si>
  <si>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</si>
  <si>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</si>
  <si>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</si>
  <si>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</si>
  <si>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</si>
  <si>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</si>
  <si>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</si>
  <si>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</si>
  <si>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</si>
  <si>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</si>
  <si>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</si>
  <si>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</si>
  <si>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</si>
  <si>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</si>
  <si>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</si>
  <si>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</si>
  <si>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</si>
  <si>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</si>
  <si>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</si>
  <si>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</si>
  <si>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</si>
  <si>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</si>
  <si>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</si>
  <si>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</si>
  <si>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</si>
  <si>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</si>
  <si>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国民健康保険直営診療所特別会計</t>
    <phoneticPr fontId="5"/>
  </si>
  <si>
    <t>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</si>
  <si>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</si>
  <si>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</si>
  <si>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</si>
  <si>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</si>
  <si>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</si>
  <si>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</si>
  <si>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</si>
  <si>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</si>
  <si>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</si>
  <si>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</si>
  <si>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</si>
  <si>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</si>
  <si>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</si>
  <si>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</si>
  <si>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</si>
  <si>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</si>
  <si>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</si>
  <si>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</si>
  <si>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</si>
  <si>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</si>
  <si>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</si>
  <si>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</si>
  <si>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</si>
  <si>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</si>
  <si>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</si>
  <si>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</si>
  <si>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</si>
  <si>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</si>
  <si>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</si>
  <si>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</si>
  <si>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</si>
  <si>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</si>
  <si>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</si>
  <si>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</si>
  <si>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</si>
  <si>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</si>
  <si>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</si>
  <si>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</si>
  <si>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</si>
  <si>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</si>
  <si>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</si>
  <si>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</si>
  <si>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</si>
  <si>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</si>
  <si>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</si>
  <si>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</si>
  <si>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</si>
  <si>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</si>
  <si>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</si>
  <si>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</si>
  <si>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</si>
  <si>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</si>
  <si>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</si>
  <si>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</si>
  <si>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</si>
  <si>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</si>
  <si>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</si>
  <si>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</si>
  <si>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</si>
  <si>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</si>
  <si>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</si>
  <si>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</si>
  <si>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</si>
  <si>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</si>
  <si>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</si>
  <si>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</si>
  <si>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</si>
  <si>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</si>
  <si>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</si>
  <si>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</si>
  <si>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</si>
  <si>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</si>
  <si>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</si>
  <si>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</si>
  <si>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</si>
  <si>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</si>
  <si>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</si>
  <si>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</si>
  <si>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</si>
  <si>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</si>
  <si>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</si>
  <si>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</si>
  <si>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</si>
  <si>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</si>
  <si>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</si>
  <si>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</si>
  <si>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</si>
  <si>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</si>
  <si>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</si>
  <si>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</si>
  <si>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</si>
  <si>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</si>
  <si>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</si>
  <si>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</si>
  <si>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</si>
  <si>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</si>
  <si>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</si>
  <si>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</si>
  <si>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</si>
  <si>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</si>
  <si>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</si>
  <si>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</si>
  <si>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</si>
  <si>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</si>
  <si>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</si>
  <si>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</si>
  <si>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</si>
  <si>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</si>
  <si>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</si>
  <si>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</si>
  <si>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</si>
  <si>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</si>
  <si>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</si>
  <si>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</si>
  <si>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</si>
  <si>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</si>
  <si>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</si>
  <si>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</si>
  <si>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</si>
  <si>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</si>
  <si>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</si>
  <si>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</si>
  <si>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</si>
  <si>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</si>
  <si>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</si>
  <si>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</si>
  <si>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</si>
  <si>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</si>
  <si>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</si>
  <si>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</si>
  <si>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</si>
  <si>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</si>
  <si>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</si>
  <si>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</si>
  <si>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</si>
  <si>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</si>
  <si>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51.00</t>
  </si>
  <si>
    <t>一般会計</t>
  </si>
  <si>
    <t>簡易水道事業会計</t>
  </si>
  <si>
    <t>介護保険特別会計</t>
  </si>
  <si>
    <t>国民健康保険特別会計</t>
  </si>
  <si>
    <t>後期高齢者医療特別会計</t>
  </si>
  <si>
    <t>国民健康保険直営診療所特別会計</t>
  </si>
  <si>
    <t>その他会計（赤字）</t>
  </si>
  <si>
    <t>その他会計（黒字）</t>
  </si>
  <si>
    <t>R01</t>
    <phoneticPr fontId="5"/>
  </si>
  <si>
    <t>R02</t>
    <phoneticPr fontId="5"/>
  </si>
  <si>
    <t>R03</t>
    <phoneticPr fontId="5"/>
  </si>
  <si>
    <t>R04</t>
    <phoneticPr fontId="5"/>
  </si>
  <si>
    <t>R05</t>
    <phoneticPr fontId="5"/>
  </si>
  <si>
    <t>北山振興株式会社</t>
    <rPh sb="0" eb="2">
      <t>キタヤマ</t>
    </rPh>
    <rPh sb="2" eb="4">
      <t>シンコウ</t>
    </rPh>
    <rPh sb="4" eb="8">
      <t>カブシキガイシャ</t>
    </rPh>
    <phoneticPr fontId="10"/>
  </si>
  <si>
    <t>株式会社じゃばらいず北山</t>
    <rPh sb="0" eb="4">
      <t>カブシキガイシャ</t>
    </rPh>
    <rPh sb="10" eb="12">
      <t>キタヤマ</t>
    </rPh>
    <phoneticPr fontId="10"/>
  </si>
  <si>
    <t>和歌山県市町村総合事務組合</t>
    <rPh sb="0" eb="3">
      <t>ワカヤマ</t>
    </rPh>
    <rPh sb="3" eb="4">
      <t>ケン</t>
    </rPh>
    <rPh sb="4" eb="7">
      <t>シチョウソン</t>
    </rPh>
    <rPh sb="7" eb="9">
      <t>ソウゴウ</t>
    </rPh>
    <rPh sb="9" eb="11">
      <t>ジム</t>
    </rPh>
    <rPh sb="11" eb="13">
      <t>クミアイ</t>
    </rPh>
    <phoneticPr fontId="10"/>
  </si>
  <si>
    <t>紀南学園事務組合</t>
    <rPh sb="0" eb="4">
      <t>キナンガクエン</t>
    </rPh>
    <rPh sb="4" eb="8">
      <t>ジムクミアイ</t>
    </rPh>
    <phoneticPr fontId="10"/>
  </si>
  <si>
    <t>新宮周辺広域市町村圏事務組合（普）</t>
    <rPh sb="0" eb="4">
      <t>シングウシュウヘン</t>
    </rPh>
    <rPh sb="4" eb="9">
      <t>コウイキシチョウソン</t>
    </rPh>
    <rPh sb="9" eb="10">
      <t>ケン</t>
    </rPh>
    <rPh sb="10" eb="14">
      <t>ジムクミアイ</t>
    </rPh>
    <rPh sb="15" eb="16">
      <t>フ</t>
    </rPh>
    <phoneticPr fontId="10"/>
  </si>
  <si>
    <t>新宮周辺広域市町村圏事務組合（公）</t>
    <rPh sb="0" eb="4">
      <t>シングウシュウヘン</t>
    </rPh>
    <rPh sb="4" eb="9">
      <t>コウイキシチョウソン</t>
    </rPh>
    <rPh sb="9" eb="10">
      <t>ケン</t>
    </rPh>
    <rPh sb="10" eb="14">
      <t>ジムクミアイ</t>
    </rPh>
    <rPh sb="15" eb="16">
      <t>コウ</t>
    </rPh>
    <phoneticPr fontId="10"/>
  </si>
  <si>
    <t>和歌山県地方税回収機構</t>
    <rPh sb="0" eb="11">
      <t>ワカヤマケンチホウゼイカイシュウキコウ</t>
    </rPh>
    <phoneticPr fontId="10"/>
  </si>
  <si>
    <t>和歌山県後期高齢者医療広域連合</t>
    <rPh sb="0" eb="11">
      <t>ワカヤマケンコウキコウレイシャイリョウ</t>
    </rPh>
    <rPh sb="11" eb="15">
      <t>コウイキレンゴウ</t>
    </rPh>
    <phoneticPr fontId="10"/>
  </si>
  <si>
    <t>和歌山県後期高齢者医療広域連合（特別会計）</t>
    <rPh sb="0" eb="11">
      <t>ワカヤマケンコウキコウレイシャイリョウ</t>
    </rPh>
    <rPh sb="11" eb="15">
      <t>コウイキレンゴウ</t>
    </rPh>
    <rPh sb="16" eb="20">
      <t>トクベツカイケイ</t>
    </rPh>
    <phoneticPr fontId="10"/>
  </si>
  <si>
    <t>東牟婁郡町村新宮市老人福祉施設事務組合（普）</t>
    <rPh sb="20" eb="21">
      <t>フ</t>
    </rPh>
    <phoneticPr fontId="10"/>
  </si>
  <si>
    <t>東牟婁郡町村新宮市老人福祉施設事務組合（公）</t>
    <rPh sb="20" eb="21">
      <t>コウ</t>
    </rPh>
    <phoneticPr fontId="10"/>
  </si>
  <si>
    <t>紀南環境衛生事務組合</t>
    <rPh sb="0" eb="6">
      <t>キナンカンキョウエイセイ</t>
    </rPh>
    <rPh sb="6" eb="10">
      <t>ジムクミアイ</t>
    </rPh>
    <phoneticPr fontId="10"/>
  </si>
  <si>
    <t>-</t>
    <phoneticPr fontId="2"/>
  </si>
  <si>
    <t>-</t>
    <phoneticPr fontId="2"/>
  </si>
  <si>
    <t>ふるさとむらづくり寄附金基金</t>
    <phoneticPr fontId="5"/>
  </si>
  <si>
    <t>福祉基金</t>
    <phoneticPr fontId="2"/>
  </si>
  <si>
    <t>安全・安心まちづくり基金</t>
    <phoneticPr fontId="2"/>
  </si>
  <si>
    <t>若者定住促進基金</t>
    <phoneticPr fontId="2"/>
  </si>
  <si>
    <t>ふるさと基金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</si>
</sst>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11E4-4DE5-B6CF-9CF96E5759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747387</c:v>
                </c:pt>
                <c:pt idx="1">
                  <c:v>1142091</c:v>
                </c:pt>
                <c:pt idx="2">
                  <c:v>718786</c:v>
                </c:pt>
                <c:pt idx="3">
                  <c:v>1259302</c:v>
                </c:pt>
                <c:pt idx="4">
                  <c:v>2138145</c:v>
                </c:pt>
              </c:numCache>
            </c:numRef>
          </c:val>
          <c:smooth val="0"/>
          <c:extLst>
            <c:ext xmlns:c16="http://schemas.microsoft.com/office/drawing/2014/chart" uri="{C3380CC4-5D6E-409C-BE32-E72D297353CC}">
              <c16:uniqueId val="{00000001-11E4-4DE5-B6CF-9CF96E5759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3.24</c:v>
                </c:pt>
                <c:pt idx="1">
                  <c:v>3.12</c:v>
                </c:pt>
                <c:pt idx="2">
                  <c:v>7.64</c:v>
                </c:pt>
                <c:pt idx="3">
                  <c:v>14.5</c:v>
                </c:pt>
                <c:pt idx="4">
                  <c:v>11.33</c:v>
                </c:pt>
              </c:numCache>
            </c:numRef>
          </c:val>
          <c:extLst>
            <c:ext xmlns:c16="http://schemas.microsoft.com/office/drawing/2014/chart" uri="{C3380CC4-5D6E-409C-BE32-E72D297353CC}">
              <c16:uniqueId val="{00000000-4667-4E86-9119-A9DF34B8E3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55.58</c:v>
                </c:pt>
                <c:pt idx="1">
                  <c:v>60.89</c:v>
                </c:pt>
                <c:pt idx="2">
                  <c:v>61.26</c:v>
                </c:pt>
                <c:pt idx="3">
                  <c:v>72.75</c:v>
                </c:pt>
                <c:pt idx="4">
                  <c:v>83.57</c:v>
                </c:pt>
              </c:numCache>
            </c:numRef>
          </c:val>
          <c:extLst>
            <c:ext xmlns:c16="http://schemas.microsoft.com/office/drawing/2014/chart" uri="{C3380CC4-5D6E-409C-BE32-E72D297353CC}">
              <c16:uniqueId val="{00000001-4667-4E86-9119-A9DF34B8E3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-51</c:v>
                </c:pt>
                <c:pt idx="1">
                  <c:v>9.2799999999999994</c:v>
                </c:pt>
                <c:pt idx="2">
                  <c:v>17.13</c:v>
                </c:pt>
                <c:pt idx="3">
                  <c:v>17.71</c:v>
                </c:pt>
                <c:pt idx="4">
                  <c:v>5.13</c:v>
                </c:pt>
              </c:numCache>
            </c:numRef>
          </c:val>
          <c:smooth val="0"/>
          <c:extLst>
            <c:ext xmlns:c16="http://schemas.microsoft.com/office/drawing/2014/chart" uri="{C3380CC4-5D6E-409C-BE32-E72D297353CC}">
              <c16:uniqueId val="{00000002-4667-4E86-9119-A9DF34B8E3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#N/A</c:v>
                </c:pt>
                <c:pt idx="3">
                  <c:v>0.02</c:v>
                </c:pt>
                <c:pt idx="4">
                  <c:v>#N/A</c:v>
                </c:pt>
                <c:pt idx="5">
                  <c:v>0.13</c:v>
                </c:pt>
                <c:pt idx="6">
                  <c:v>#N/A</c:v>
                </c:pt>
                <c:pt idx="7">
                  <c:v>1.95</c:v>
                </c:pt>
                <c:pt idx="8">
                  <c:v>0</c:v>
                </c:pt>
                <c:pt idx="9">
                  <c:v>0</c:v>
                </c:pt>
              </c:numCache>
            </c:numRef>
          </c:val>
          <c:extLst>
            <c:ext xmlns:c16="http://schemas.microsoft.com/office/drawing/2014/chart" uri="{C3380CC4-5D6E-409C-BE32-E72D297353CC}">
              <c16:uniqueId val="{00000000-DD8A-4A0F-89E8-D98CF9B2A8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8A-4A0F-89E8-D98CF9B2A8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8A-4A0F-89E8-D98CF9B2A8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D8A-4A0F-89E8-D98CF9B2A8C7}"/>
            </c:ext>
          </c:extLst>
        </c:ser>
        <c:ser>
          <c:idx val="4"/>
          <c:order val="4"/>
          <c:tx>
            <c:strRef>
              <c:f>データシート!$A$31</c:f>
              <c:strCache>
                <c:ptCount val="1"/>
                <c:pt idx="0">
                  <c:v>国民健康保険直営診療所特別会計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0.08</c:v>
                </c:pt>
                <c:pt idx="4">
                  <c:v>#N/A</c:v>
                </c:pt>
                <c:pt idx="5">
                  <c:v>0</c:v>
                </c:pt>
                <c:pt idx="6">
                  <c:v>#N/A</c:v>
                </c:pt>
                <c:pt idx="7">
                  <c:v>0</c:v>
                </c:pt>
                <c:pt idx="8">
                  <c:v>#N/A</c:v>
                </c:pt>
                <c:pt idx="9">
                  <c:v>0</c:v>
                </c:pt>
              </c:numCache>
            </c:numRef>
          </c:val>
          <c:extLst>
            <c:ext xmlns:c16="http://schemas.microsoft.com/office/drawing/2014/chart" uri="{C3380CC4-5D6E-409C-BE32-E72D297353CC}">
              <c16:uniqueId val="{00000004-DD8A-4A0F-89E8-D98CF9B2A8C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5-DD8A-4A0F-89E8-D98CF9B2A8C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1.04</c:v>
                </c:pt>
                <c:pt idx="2">
                  <c:v>#N/A</c:v>
                </c:pt>
                <c:pt idx="3">
                  <c:v>0.39</c:v>
                </c:pt>
                <c:pt idx="4">
                  <c:v>#N/A</c:v>
                </c:pt>
                <c:pt idx="5">
                  <c:v>0.35</c:v>
                </c:pt>
                <c:pt idx="6">
                  <c:v>#N/A</c:v>
                </c:pt>
                <c:pt idx="7">
                  <c:v>0.51</c:v>
                </c:pt>
                <c:pt idx="8">
                  <c:v>#N/A</c:v>
                </c:pt>
                <c:pt idx="9">
                  <c:v>0.48</c:v>
                </c:pt>
              </c:numCache>
            </c:numRef>
          </c:val>
          <c:extLst>
            <c:ext xmlns:c16="http://schemas.microsoft.com/office/drawing/2014/chart" uri="{C3380CC4-5D6E-409C-BE32-E72D297353CC}">
              <c16:uniqueId val="{00000006-DD8A-4A0F-89E8-D98CF9B2A8C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0.24</c:v>
                </c:pt>
                <c:pt idx="2">
                  <c:v>#N/A</c:v>
                </c:pt>
                <c:pt idx="3">
                  <c:v>0</c:v>
                </c:pt>
                <c:pt idx="4">
                  <c:v>#N/A</c:v>
                </c:pt>
                <c:pt idx="5">
                  <c:v>0</c:v>
                </c:pt>
                <c:pt idx="6">
                  <c:v>#N/A</c:v>
                </c:pt>
                <c:pt idx="7">
                  <c:v>0.18</c:v>
                </c:pt>
                <c:pt idx="8">
                  <c:v>#N/A</c:v>
                </c:pt>
                <c:pt idx="9">
                  <c:v>0.8</c:v>
                </c:pt>
              </c:numCache>
            </c:numRef>
          </c:val>
          <c:extLst>
            <c:ext xmlns:c16="http://schemas.microsoft.com/office/drawing/2014/chart" uri="{C3380CC4-5D6E-409C-BE32-E72D297353CC}">
              <c16:uniqueId val="{00000007-DD8A-4A0F-89E8-D98CF9B2A8C7}"/>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3.48</c:v>
                </c:pt>
              </c:numCache>
            </c:numRef>
          </c:val>
          <c:extLst>
            <c:ext xmlns:c16="http://schemas.microsoft.com/office/drawing/2014/chart" uri="{C3380CC4-5D6E-409C-BE32-E72D297353CC}">
              <c16:uniqueId val="{00000008-DD8A-4A0F-89E8-D98CF9B2A8C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3.23</c:v>
                </c:pt>
                <c:pt idx="2">
                  <c:v>#N/A</c:v>
                </c:pt>
                <c:pt idx="3">
                  <c:v>3.11</c:v>
                </c:pt>
                <c:pt idx="4">
                  <c:v>#N/A</c:v>
                </c:pt>
                <c:pt idx="5">
                  <c:v>7.64</c:v>
                </c:pt>
                <c:pt idx="6">
                  <c:v>#N/A</c:v>
                </c:pt>
                <c:pt idx="7">
                  <c:v>14.5</c:v>
                </c:pt>
                <c:pt idx="8">
                  <c:v>#N/A</c:v>
                </c:pt>
                <c:pt idx="9">
                  <c:v>11.32</c:v>
                </c:pt>
              </c:numCache>
            </c:numRef>
          </c:val>
          <c:extLst>
            <c:ext xmlns:c16="http://schemas.microsoft.com/office/drawing/2014/chart" uri="{C3380CC4-5D6E-409C-BE32-E72D297353CC}">
              <c16:uniqueId val="{00000009-DD8A-4A0F-89E8-D98CF9B2A8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105</c:v>
                </c:pt>
                <c:pt idx="5">
                  <c:v>115</c:v>
                </c:pt>
                <c:pt idx="8">
                  <c:v>139</c:v>
                </c:pt>
                <c:pt idx="11">
                  <c:v>140</c:v>
                </c:pt>
                <c:pt idx="14">
                  <c:v>132</c:v>
                </c:pt>
              </c:numCache>
            </c:numRef>
          </c:val>
          <c:extLst>
            <c:ext xmlns:c16="http://schemas.microsoft.com/office/drawing/2014/chart" uri="{C3380CC4-5D6E-409C-BE32-E72D297353CC}">
              <c16:uniqueId val="{00000000-D9B5-4E6C-B195-AA97657F55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B5-4E6C-B195-AA97657F55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9B5-4E6C-B195-AA97657F55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B5-4E6C-B195-AA97657F55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c:v>
                </c:pt>
                <c:pt idx="3">
                  <c:v>15</c:v>
                </c:pt>
                <c:pt idx="6">
                  <c:v>24</c:v>
                </c:pt>
                <c:pt idx="9">
                  <c:v>27</c:v>
                </c:pt>
                <c:pt idx="12">
                  <c:v>20</c:v>
                </c:pt>
              </c:numCache>
            </c:numRef>
          </c:val>
          <c:extLst>
            <c:ext xmlns:c16="http://schemas.microsoft.com/office/drawing/2014/chart" uri="{C3380CC4-5D6E-409C-BE32-E72D297353CC}">
              <c16:uniqueId val="{00000004-D9B5-4E6C-B195-AA97657F55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B5-4E6C-B195-AA97657F55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B5-4E6C-B195-AA97657F55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111</c:v>
                </c:pt>
                <c:pt idx="3">
                  <c:v>129</c:v>
                </c:pt>
                <c:pt idx="6">
                  <c:v>149</c:v>
                </c:pt>
                <c:pt idx="9">
                  <c:v>167</c:v>
                </c:pt>
                <c:pt idx="12">
                  <c:v>166</c:v>
                </c:pt>
              </c:numCache>
            </c:numRef>
          </c:val>
          <c:extLst>
            <c:ext xmlns:c16="http://schemas.microsoft.com/office/drawing/2014/chart" uri="{C3380CC4-5D6E-409C-BE32-E72D297353CC}">
              <c16:uniqueId val="{00000007-D9B5-4E6C-B195-AA97657F55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c:v>
                </c:pt>
                <c:pt idx="2">
                  <c:v>#N/A</c:v>
                </c:pt>
                <c:pt idx="3">
                  <c:v>#N/A</c:v>
                </c:pt>
                <c:pt idx="4">
                  <c:v>29</c:v>
                </c:pt>
                <c:pt idx="5">
                  <c:v>#N/A</c:v>
                </c:pt>
                <c:pt idx="6">
                  <c:v>#N/A</c:v>
                </c:pt>
                <c:pt idx="7">
                  <c:v>34</c:v>
                </c:pt>
                <c:pt idx="8">
                  <c:v>#N/A</c:v>
                </c:pt>
                <c:pt idx="9">
                  <c:v>#N/A</c:v>
                </c:pt>
                <c:pt idx="10">
                  <c:v>54</c:v>
                </c:pt>
                <c:pt idx="11">
                  <c:v>#N/A</c:v>
                </c:pt>
                <c:pt idx="12">
                  <c:v>#N/A</c:v>
                </c:pt>
                <c:pt idx="13">
                  <c:v>54</c:v>
                </c:pt>
                <c:pt idx="14">
                  <c:v>#N/A</c:v>
                </c:pt>
              </c:numCache>
            </c:numRef>
          </c:val>
          <c:smooth val="0"/>
          <c:extLst>
            <c:ext xmlns:c16="http://schemas.microsoft.com/office/drawing/2014/chart" uri="{C3380CC4-5D6E-409C-BE32-E72D297353CC}">
              <c16:uniqueId val="{00000008-D9B5-4E6C-B195-AA97657F55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1079</c:v>
                </c:pt>
                <c:pt idx="5">
                  <c:v>1122</c:v>
                </c:pt>
                <c:pt idx="8">
                  <c:v>1086</c:v>
                </c:pt>
                <c:pt idx="11">
                  <c:v>1177</c:v>
                </c:pt>
                <c:pt idx="14">
                  <c:v>1402</c:v>
                </c:pt>
              </c:numCache>
            </c:numRef>
          </c:val>
          <c:extLst>
            <c:ext xmlns:c16="http://schemas.microsoft.com/office/drawing/2014/chart" uri="{C3380CC4-5D6E-409C-BE32-E72D297353CC}">
              <c16:uniqueId val="{00000000-5E35-4DF3-BF5B-7BDD43E08C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E35-4DF3-BF5B-7BDD43E08C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1604</c:v>
                </c:pt>
                <c:pt idx="5">
                  <c:v>1778</c:v>
                </c:pt>
                <c:pt idx="8">
                  <c:v>2159</c:v>
                </c:pt>
                <c:pt idx="11">
                  <c:v>2574</c:v>
                </c:pt>
                <c:pt idx="14">
                  <c:v>2596</c:v>
                </c:pt>
              </c:numCache>
            </c:numRef>
          </c:val>
          <c:extLst>
            <c:ext xmlns:c16="http://schemas.microsoft.com/office/drawing/2014/chart" uri="{C3380CC4-5D6E-409C-BE32-E72D297353CC}">
              <c16:uniqueId val="{00000002-5E35-4DF3-BF5B-7BDD43E08C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35-4DF3-BF5B-7BDD43E08C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35-4DF3-BF5B-7BDD43E08C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35-4DF3-BF5B-7BDD43E08C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234</c:v>
                </c:pt>
                <c:pt idx="3">
                  <c:v>232</c:v>
                </c:pt>
                <c:pt idx="6">
                  <c:v>223</c:v>
                </c:pt>
                <c:pt idx="9">
                  <c:v>228</c:v>
                </c:pt>
                <c:pt idx="12">
                  <c:v>221</c:v>
                </c:pt>
              </c:numCache>
            </c:numRef>
          </c:val>
          <c:extLst>
            <c:ext xmlns:c16="http://schemas.microsoft.com/office/drawing/2014/chart" uri="{C3380CC4-5D6E-409C-BE32-E72D297353CC}">
              <c16:uniqueId val="{00000006-5E35-4DF3-BF5B-7BDD43E08C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23</c:v>
                </c:pt>
                <c:pt idx="6">
                  <c:v>22</c:v>
                </c:pt>
                <c:pt idx="9">
                  <c:v>21</c:v>
                </c:pt>
                <c:pt idx="12">
                  <c:v>20</c:v>
                </c:pt>
              </c:numCache>
            </c:numRef>
          </c:val>
          <c:extLst>
            <c:ext xmlns:c16="http://schemas.microsoft.com/office/drawing/2014/chart" uri="{C3380CC4-5D6E-409C-BE32-E72D297353CC}">
              <c16:uniqueId val="{00000007-5E35-4DF3-BF5B-7BDD43E08C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192</c:v>
                </c:pt>
                <c:pt idx="3">
                  <c:v>246</c:v>
                </c:pt>
                <c:pt idx="6">
                  <c:v>238</c:v>
                </c:pt>
                <c:pt idx="9">
                  <c:v>218</c:v>
                </c:pt>
                <c:pt idx="12">
                  <c:v>205</c:v>
                </c:pt>
              </c:numCache>
            </c:numRef>
          </c:val>
          <c:extLst>
            <c:ext xmlns:c16="http://schemas.microsoft.com/office/drawing/2014/chart" uri="{C3380CC4-5D6E-409C-BE32-E72D297353CC}">
              <c16:uniqueId val="{00000008-5E35-4DF3-BF5B-7BDD43E08C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E35-4DF3-BF5B-7BDD43E08C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1431</c:v>
                </c:pt>
                <c:pt idx="3">
                  <c:v>1508</c:v>
                </c:pt>
                <c:pt idx="6">
                  <c:v>1495</c:v>
                </c:pt>
                <c:pt idx="9">
                  <c:v>1538</c:v>
                </c:pt>
                <c:pt idx="12">
                  <c:v>1803</c:v>
                </c:pt>
              </c:numCache>
            </c:numRef>
          </c:val>
          <c:extLst>
            <c:ext xmlns:c16="http://schemas.microsoft.com/office/drawing/2014/chart" uri="{C3380CC4-5D6E-409C-BE32-E72D297353CC}">
              <c16:uniqueId val="{0000000A-5E35-4DF3-BF5B-7BDD43E08C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E35-4DF3-BF5B-7BDD43E08C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413</c:v>
                </c:pt>
                <c:pt idx="1">
                  <c:v>486</c:v>
                </c:pt>
                <c:pt idx="2">
                  <c:v>543</c:v>
                </c:pt>
              </c:numCache>
            </c:numRef>
          </c:val>
          <c:extLst>
            <c:ext xmlns:c16="http://schemas.microsoft.com/office/drawing/2014/chart" uri="{C3380CC4-5D6E-409C-BE32-E72D297353CC}">
              <c16:uniqueId val="{00000000-53E6-4697-B78F-C76A4E5BA4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75</c:v>
                </c:pt>
                <c:pt idx="1">
                  <c:v>75</c:v>
                </c:pt>
                <c:pt idx="2">
                  <c:v>123</c:v>
                </c:pt>
              </c:numCache>
            </c:numRef>
          </c:val>
          <c:extLst>
            <c:ext xmlns:c16="http://schemas.microsoft.com/office/drawing/2014/chart" uri="{C3380CC4-5D6E-409C-BE32-E72D297353CC}">
              <c16:uniqueId val="{00000001-53E6-4697-B78F-C76A4E5BA4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1645</c:v>
                </c:pt>
                <c:pt idx="1">
                  <c:v>1987</c:v>
                </c:pt>
                <c:pt idx="2">
                  <c:v>1904</c:v>
                </c:pt>
              </c:numCache>
            </c:numRef>
          </c:val>
          <c:extLst>
            <c:ext xmlns:c16="http://schemas.microsoft.com/office/drawing/2014/chart" uri="{C3380CC4-5D6E-409C-BE32-E72D297353CC}">
              <c16:uniqueId val="{00000002-53E6-4697-B78F-C76A4E5BA4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
394
48.20
2,714,945
2,611,059
73,583
649,711
1,803,147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人口減少や高齢化の進行に加え、山間部の過疎地ゆえに村内に中心となる産業もないことから自主財源の増加は見込めない状況。  </a:t>
          </a:r>
        </a:p>
        <a:p>
          <a:r>
            <a:rPr kumimoji="1" lang="ja-JP" altLang="en-US" sz="1300">
              <a:latin typeface="ＭＳ Ｐゴシック" panose="020B0600070205080204" pitchFamily="50" charset="-128"/>
              <a:ea typeface="ＭＳ Ｐゴシック" panose="020B0600070205080204" pitchFamily="50" charset="-128"/>
            </a:rPr>
            <a:t>　財政力指数は０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３で類似団体の平均値よりも下回っており、地方交付税への依存度が高い。ふるさと納税の寄付金の割合が高く、貴重な財源とはなってはいるものの制度見直し等により経常的な財源と見込むことは難しい。今以上に経常収益の改善に取り組む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令和３年度以降、普通交付税の増加により８３．２％と改善したものの、令和４年度は８６．２％</a:t>
          </a:r>
          <a:r>
            <a:rPr kumimoji="1" lang="ja-JP" altLang="en-US" sz="1100">
              <a:solidFill>
                <a:schemeClr val="dk1"/>
              </a:solidFill>
              <a:effectLst/>
              <a:latin typeface="+mn-lt"/>
              <a:ea typeface="+mn-ea"/>
              <a:cs typeface="+mn-cs"/>
            </a:rPr>
            <a:t>、令和５年度は８８．５％</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徐々に悪化している。</a:t>
          </a:r>
          <a:r>
            <a:rPr kumimoji="1" lang="ja-JP" altLang="ja-JP" sz="1100">
              <a:solidFill>
                <a:schemeClr val="dk1"/>
              </a:solidFill>
              <a:effectLst/>
              <a:latin typeface="+mn-lt"/>
              <a:ea typeface="+mn-ea"/>
              <a:cs typeface="+mn-cs"/>
            </a:rPr>
            <a:t>経常的支出については公債費の増加や、</a:t>
          </a:r>
          <a:r>
            <a:rPr kumimoji="1" lang="ja-JP" altLang="en-US" sz="1100">
              <a:solidFill>
                <a:schemeClr val="dk1"/>
              </a:solidFill>
              <a:effectLst/>
              <a:latin typeface="+mn-lt"/>
              <a:ea typeface="+mn-ea"/>
              <a:cs typeface="+mn-cs"/>
            </a:rPr>
            <a:t>人件費や物価高騰</a:t>
          </a:r>
          <a:r>
            <a:rPr kumimoji="1" lang="ja-JP" altLang="ja-JP" sz="1100">
              <a:solidFill>
                <a:schemeClr val="dk1"/>
              </a:solidFill>
              <a:effectLst/>
              <a:latin typeface="+mn-lt"/>
              <a:ea typeface="+mn-ea"/>
              <a:cs typeface="+mn-cs"/>
            </a:rPr>
            <a:t>が大きく影響して</a:t>
          </a:r>
          <a:r>
            <a:rPr kumimoji="1" lang="ja-JP" altLang="en-US" sz="1100">
              <a:solidFill>
                <a:schemeClr val="dk1"/>
              </a:solidFill>
              <a:effectLst/>
              <a:latin typeface="+mn-lt"/>
              <a:ea typeface="+mn-ea"/>
              <a:cs typeface="+mn-cs"/>
            </a:rPr>
            <a:t>いるほか</a:t>
          </a:r>
          <a:r>
            <a:rPr kumimoji="1" lang="ja-JP" altLang="ja-JP" sz="1100">
              <a:solidFill>
                <a:schemeClr val="dk1"/>
              </a:solidFill>
              <a:effectLst/>
              <a:latin typeface="+mn-lt"/>
              <a:ea typeface="+mn-ea"/>
              <a:cs typeface="+mn-cs"/>
            </a:rPr>
            <a:t>、デジタル化への対応など</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システム関連費用が増加している。情報関連経費は小規模団体ほど相対的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負担が</a:t>
          </a:r>
          <a:r>
            <a:rPr kumimoji="1" lang="ja-JP" altLang="en-US" sz="1100">
              <a:solidFill>
                <a:schemeClr val="dk1"/>
              </a:solidFill>
              <a:effectLst/>
              <a:latin typeface="+mn-lt"/>
              <a:ea typeface="+mn-ea"/>
              <a:cs typeface="+mn-cs"/>
            </a:rPr>
            <a:t>重く、行政システムの標準化で新たな経費が発生している状況。人件費や経常支出の削減が必要となっている。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41656</xdr:rowOff>
    </xdr:from>
    <xdr:to>
      <xdr:col>23</xdr:col>
      <xdr:colOff>133350</xdr:colOff>
      <xdr:row>65</xdr:row>
      <xdr:rowOff>97155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85906"/>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65</xdr:row>
      <xdr:rowOff>41656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1351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66</xdr:row>
      <xdr:rowOff>43942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13516"/>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43942</xdr:rowOff>
    </xdr:from>
    <xdr:to>
      <xdr:col>11</xdr:col>
      <xdr:colOff>31750</xdr:colOff>
      <xdr:row>66</xdr:row>
      <xdr:rowOff>84963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5964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46355</xdr:rowOff>
    </xdr:from>
    <xdr:to>
      <xdr:col>23</xdr:col>
      <xdr:colOff>184150</xdr:colOff>
      <xdr:row>65</xdr:row>
      <xdr:rowOff>147955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18432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164592</xdr:rowOff>
    </xdr:from>
    <xdr:to>
      <xdr:col>11</xdr:col>
      <xdr:colOff>82550</xdr:colOff>
      <xdr:row>66</xdr:row>
      <xdr:rowOff>94742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79519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34163</xdr:rowOff>
    </xdr:from>
    <xdr:to>
      <xdr:col>7</xdr:col>
      <xdr:colOff>31750</xdr:colOff>
      <xdr:row>66</xdr:row>
      <xdr:rowOff>135763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120540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3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人件費・物件費は令和５年度で２，１７１，０９４円となり前年度から低下したが制度見直しによりふるさと納税収入が大きく低下した結果、関連経費が減少したためで人件費や物件費は依然高水準にある。</a:t>
          </a:r>
        </a:p>
        <a:p>
          <a:r>
            <a:rPr kumimoji="1" lang="ja-JP" altLang="en-US" sz="1300">
              <a:latin typeface="ＭＳ Ｐゴシック" panose="020B0600070205080204" pitchFamily="50" charset="-128"/>
              <a:ea typeface="ＭＳ Ｐゴシック" panose="020B0600070205080204" pitchFamily="50" charset="-128"/>
            </a:rPr>
            <a:t>　昨今の物価高騰や人件費の引き上げにより今後も高水準が続くと見込まれる。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100558</xdr:rowOff>
    </xdr:from>
    <xdr:to>
      <xdr:col>23</xdr:col>
      <xdr:colOff>133350</xdr:colOff>
      <xdr:row>86</xdr:row>
      <xdr:rowOff>71884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673808"/>
          <a:ext cx="838200" cy="1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98847</xdr:rowOff>
    </xdr:from>
    <xdr:to>
      <xdr:col>19</xdr:col>
      <xdr:colOff>133350</xdr:colOff>
      <xdr:row>86</xdr:row>
      <xdr:rowOff>71884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72097"/>
          <a:ext cx="889000" cy="14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112637</xdr:rowOff>
    </xdr:from>
    <xdr:to>
      <xdr:col>15</xdr:col>
      <xdr:colOff>82550</xdr:colOff>
      <xdr:row>85</xdr:row>
      <xdr:rowOff>98847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14437"/>
          <a:ext cx="889000" cy="15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70803</xdr:rowOff>
    </xdr:from>
    <xdr:to>
      <xdr:col>11</xdr:col>
      <xdr:colOff>31750</xdr:colOff>
      <xdr:row>84</xdr:row>
      <xdr:rowOff>112637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72603"/>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49758</xdr:rowOff>
    </xdr:from>
    <xdr:to>
      <xdr:col>23</xdr:col>
      <xdr:colOff>184150</xdr:colOff>
      <xdr:row>85</xdr:row>
      <xdr:rowOff>151358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21835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21084</xdr:rowOff>
    </xdr:from>
    <xdr:to>
      <xdr:col>19</xdr:col>
      <xdr:colOff>184150</xdr:colOff>
      <xdr:row>86</xdr:row>
      <xdr:rowOff>122684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107461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5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48047</xdr:rowOff>
    </xdr:from>
    <xdr:to>
      <xdr:col>15</xdr:col>
      <xdr:colOff>133350</xdr:colOff>
      <xdr:row>85</xdr:row>
      <xdr:rowOff>149647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134424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0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61837</xdr:rowOff>
    </xdr:from>
    <xdr:to>
      <xdr:col>11</xdr:col>
      <xdr:colOff>82550</xdr:colOff>
      <xdr:row>84</xdr:row>
      <xdr:rowOff>163437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6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148214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20003</xdr:rowOff>
    </xdr:from>
    <xdr:to>
      <xdr:col>7</xdr:col>
      <xdr:colOff>31750</xdr:colOff>
      <xdr:row>84</xdr:row>
      <xdr:rowOff>121603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106380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近年は定年を迎える職員が多くなり数値も上昇しているが、令和４年度以降、職員の定年退職等により、数値も低下していく見込み。今後は再任用職員や会計年度任用職員の活用も検討している。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xdr:rowOff>
    </xdr:from>
    <xdr:to>
      <xdr:col>81</xdr:col>
      <xdr:colOff>44450</xdr:colOff>
      <xdr:row>88</xdr:row>
      <xdr:rowOff>96520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0207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xdr:rowOff>
    </xdr:from>
    <xdr:to>
      <xdr:col>77</xdr:col>
      <xdr:colOff>44450</xdr:colOff>
      <xdr:row>88</xdr:row>
      <xdr:rowOff>115824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0207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166624</xdr:rowOff>
    </xdr:from>
    <xdr:to>
      <xdr:col>72</xdr:col>
      <xdr:colOff>203200</xdr:colOff>
      <xdr:row>88</xdr:row>
      <xdr:rowOff>115824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8277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128015</xdr:rowOff>
    </xdr:from>
    <xdr:to>
      <xdr:col>68</xdr:col>
      <xdr:colOff>152400</xdr:colOff>
      <xdr:row>87</xdr:row>
      <xdr:rowOff>166624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44165"/>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135128</xdr:rowOff>
    </xdr:from>
    <xdr:to>
      <xdr:col>77</xdr:col>
      <xdr:colOff>95250</xdr:colOff>
      <xdr:row>88</xdr:row>
      <xdr:rowOff>65278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50055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3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65024</xdr:rowOff>
    </xdr:from>
    <xdr:to>
      <xdr:col>73</xdr:col>
      <xdr:colOff>44450</xdr:colOff>
      <xdr:row>88</xdr:row>
      <xdr:rowOff>166624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5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151401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115824</xdr:rowOff>
    </xdr:from>
    <xdr:to>
      <xdr:col>68</xdr:col>
      <xdr:colOff>203200</xdr:colOff>
      <xdr:row>88</xdr:row>
      <xdr:rowOff>45974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30751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77215</xdr:rowOff>
    </xdr:from>
    <xdr:to>
      <xdr:col>64</xdr:col>
      <xdr:colOff>152400</xdr:colOff>
      <xdr:row>88</xdr:row>
      <xdr:rowOff>7365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163592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7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令和５年度における人口千人当たり職員数は４８．２２人と類似団体平均値を上回る。人口が減少する中で、行政に求められる業務は増加しており、人員の削減が難しい状況。</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28835</xdr:rowOff>
    </xdr:from>
    <xdr:to>
      <xdr:col>81</xdr:col>
      <xdr:colOff>44450</xdr:colOff>
      <xdr:row>61</xdr:row>
      <xdr:rowOff>43543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487285"/>
          <a:ext cx="8382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20677</xdr:rowOff>
    </xdr:from>
    <xdr:to>
      <xdr:col>77</xdr:col>
      <xdr:colOff>44450</xdr:colOff>
      <xdr:row>61</xdr:row>
      <xdr:rowOff>43543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479127"/>
          <a:ext cx="889000" cy="2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12978</xdr:rowOff>
    </xdr:from>
    <xdr:to>
      <xdr:col>72</xdr:col>
      <xdr:colOff>203200</xdr:colOff>
      <xdr:row>61</xdr:row>
      <xdr:rowOff>20677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71428"/>
          <a:ext cx="889000" cy="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149268</xdr:rowOff>
    </xdr:from>
    <xdr:to>
      <xdr:col>68</xdr:col>
      <xdr:colOff>152400</xdr:colOff>
      <xdr:row>61</xdr:row>
      <xdr:rowOff>12978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436268"/>
          <a:ext cx="889000" cy="3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149485</xdr:rowOff>
    </xdr:from>
    <xdr:to>
      <xdr:col>81</xdr:col>
      <xdr:colOff>95250</xdr:colOff>
      <xdr:row>61</xdr:row>
      <xdr:rowOff>79635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4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121562</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40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164193</xdr:rowOff>
    </xdr:from>
    <xdr:to>
      <xdr:col>77</xdr:col>
      <xdr:colOff>95250</xdr:colOff>
      <xdr:row>61</xdr:row>
      <xdr:rowOff>94343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79120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53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141327</xdr:rowOff>
    </xdr:from>
    <xdr:to>
      <xdr:col>73</xdr:col>
      <xdr:colOff>44450</xdr:colOff>
      <xdr:row>61</xdr:row>
      <xdr:rowOff>71477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42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56254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5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133628</xdr:rowOff>
    </xdr:from>
    <xdr:to>
      <xdr:col>68</xdr:col>
      <xdr:colOff>203200</xdr:colOff>
      <xdr:row>61</xdr:row>
      <xdr:rowOff>63778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4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48555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5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98468</xdr:rowOff>
    </xdr:from>
    <xdr:to>
      <xdr:col>64</xdr:col>
      <xdr:colOff>152400</xdr:colOff>
      <xdr:row>61</xdr:row>
      <xdr:rowOff>28618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13395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47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易水道事業債の増加や公共事業等の実施により８．９％と前年度の７．６％から上昇しており、今後も上昇を見込んでいる。地方債の大半は過疎対策事業債や辺地対策事業債等の交付税算入率の高い地方債を活用している。実質公債費率の上昇は懸念事項ではあるものの、財政負担の軽減のため今後も活用していく見込みである。</a:t>
          </a:r>
        </a:p>
        <a:p>
          <a:r>
            <a:rPr kumimoji="1" lang="ja-JP" altLang="en-US" sz="1300">
              <a:latin typeface="ＭＳ Ｐゴシック" panose="020B0600070205080204" pitchFamily="50" charset="-128"/>
              <a:ea typeface="ＭＳ Ｐゴシック" panose="020B0600070205080204" pitchFamily="50" charset="-128"/>
            </a:rPr>
            <a:t>　実質公債費率と将来負担比率には今後も特に注視していく必要があり、地方債の繰上償還も検討している。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97790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9412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164677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895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60113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0573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41</xdr:row>
      <xdr:rowOff>27940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206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将来負担額を充当可能財源等が上回っているため将来負担比率はない。</a:t>
          </a:r>
        </a:p>
        <a:p>
          <a:r>
            <a:rPr kumimoji="1" lang="ja-JP" altLang="en-US" sz="1300">
              <a:latin typeface="ＭＳ Ｐゴシック" panose="020B0600070205080204" pitchFamily="50" charset="-128"/>
              <a:ea typeface="ＭＳ Ｐゴシック" panose="020B0600070205080204" pitchFamily="50" charset="-128"/>
            </a:rPr>
            <a:t>　公共事業の実施による地方債残高が増加しているがふるさと納税収入も制度見直しにより大きく減少しており、これまでのような基金積立は今後は見込めない状況。</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
394
48.20
2,714,945
2,611,059
73,583
649,711
1,803,147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人件費の引上げ等により３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％と上昇している。</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職員の多くが定年退職を迎え、再任用職員や会計年度任用職員に切り替</a:t>
          </a:r>
          <a:r>
            <a:rPr kumimoji="1" lang="ja-JP" altLang="en-US" sz="1100">
              <a:solidFill>
                <a:schemeClr val="dk1"/>
              </a:solidFill>
              <a:effectLst/>
              <a:latin typeface="+mn-lt"/>
              <a:ea typeface="+mn-ea"/>
              <a:cs typeface="+mn-cs"/>
            </a:rPr>
            <a:t>えるなどで人件費の削減に取り組む必要がある。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81280</xdr:rowOff>
    </xdr:from>
    <xdr:to>
      <xdr:col>24</xdr:col>
      <xdr:colOff>25400</xdr:colOff>
      <xdr:row>37</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49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66040</xdr:rowOff>
    </xdr:from>
    <xdr:to>
      <xdr:col>19</xdr:col>
      <xdr:colOff>187325</xdr:colOff>
      <xdr:row>37</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096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66040</xdr:rowOff>
    </xdr:from>
    <xdr:to>
      <xdr:col>15</xdr:col>
      <xdr:colOff>98425</xdr:colOff>
      <xdr:row>38</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0969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46990</xdr:rowOff>
    </xdr:from>
    <xdr:to>
      <xdr:col>11</xdr:col>
      <xdr:colOff>9525</xdr:colOff>
      <xdr:row>38</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62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60960</xdr:rowOff>
    </xdr:from>
    <xdr:to>
      <xdr:col>24</xdr:col>
      <xdr:colOff>76200</xdr:colOff>
      <xdr:row>37</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30480</xdr:rowOff>
    </xdr:from>
    <xdr:to>
      <xdr:col>20</xdr:col>
      <xdr:colOff>38100</xdr:colOff>
      <xdr:row>37</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15240</xdr:rowOff>
    </xdr:from>
    <xdr:to>
      <xdr:col>15</xdr:col>
      <xdr:colOff>149225</xdr:colOff>
      <xdr:row>37</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167640</xdr:rowOff>
    </xdr:from>
    <xdr:to>
      <xdr:col>11</xdr:col>
      <xdr:colOff>60325</xdr:colOff>
      <xdr:row>38</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41910</xdr:rowOff>
    </xdr:from>
    <xdr:to>
      <xdr:col>6</xdr:col>
      <xdr:colOff>171450</xdr:colOff>
      <xdr:row>38</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事務費や経常的な維持管理費、情報システム関連経費等依然として物件費は高い水準にあり、委託費の見直しや事務用品等のコスト管理意識の向上に努める等、経費抑制に努める必要がある。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101854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387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136144</xdr:rowOff>
    </xdr:from>
    <xdr:to>
      <xdr:col>78</xdr:col>
      <xdr:colOff>69850</xdr:colOff>
      <xdr:row>17</xdr:row>
      <xdr:rowOff>24130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79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16</xdr:row>
      <xdr:rowOff>145288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79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20</xdr:row>
      <xdr:rowOff>30988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88488"/>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85344</xdr:rowOff>
    </xdr:from>
    <xdr:to>
      <xdr:col>74</xdr:col>
      <xdr:colOff>31750</xdr:colOff>
      <xdr:row>17</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151638</xdr:rowOff>
    </xdr:from>
    <xdr:to>
      <xdr:col>65</xdr:col>
      <xdr:colOff>53975</xdr:colOff>
      <xdr:row>20</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前年度精算による特定財源の追加により</a:t>
          </a:r>
          <a:r>
            <a:rPr kumimoji="1" lang="ja-JP" altLang="ja-JP" sz="1100">
              <a:solidFill>
                <a:schemeClr val="dk1"/>
              </a:solidFill>
              <a:effectLst/>
              <a:latin typeface="+mn-lt"/>
              <a:ea typeface="+mn-ea"/>
              <a:cs typeface="+mn-cs"/>
            </a:rPr>
            <a:t>一般財源等が</a:t>
          </a:r>
          <a:r>
            <a:rPr kumimoji="1" lang="ja-JP" altLang="en-US" sz="1100">
              <a:solidFill>
                <a:schemeClr val="dk1"/>
              </a:solidFill>
              <a:effectLst/>
              <a:latin typeface="+mn-lt"/>
              <a:ea typeface="+mn-ea"/>
              <a:cs typeface="+mn-cs"/>
            </a:rPr>
            <a:t>減小</a:t>
          </a:r>
          <a:r>
            <a:rPr kumimoji="1" lang="ja-JP" altLang="ja-JP" sz="1100">
              <a:solidFill>
                <a:schemeClr val="dk1"/>
              </a:solidFill>
              <a:effectLst/>
              <a:latin typeface="+mn-lt"/>
              <a:ea typeface="+mn-ea"/>
              <a:cs typeface="+mn-cs"/>
            </a:rPr>
            <a:t>し、前年度の数値を</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　扶助費の水準は前年度と同水準であるが長期的には増加傾向にある。今後も高齢化による増加が見込まれており、各種健診や健康増進事業等の取り組みを今後も進めていく。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56</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85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その他については主に特別会計への法定繰出金であり、医療給付費や介護給付費の増加</a:t>
          </a:r>
          <a:r>
            <a:rPr kumimoji="1" lang="ja-JP" altLang="en-US" sz="1100">
              <a:solidFill>
                <a:schemeClr val="dk1"/>
              </a:solidFill>
              <a:effectLst/>
              <a:latin typeface="+mn-lt"/>
              <a:ea typeface="+mn-ea"/>
              <a:cs typeface="+mn-cs"/>
            </a:rPr>
            <a:t>のほか人件費や物価高騰の影響により金額も増加している。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54</xdr:row>
      <xdr:rowOff>157480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408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55</xdr:row>
      <xdr:rowOff>153670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157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58</xdr:row>
      <xdr:rowOff>27940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5834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58</xdr:row>
      <xdr:rowOff>27940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232900"/>
          <a:ext cx="8890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毎年村内の公益的団体に対し、多くの補助金を支出している。また廃棄物処理や消防救急業務の負担金等、行政サービスの実施のための負担金も多く支出している。</a:t>
          </a:r>
          <a:r>
            <a:rPr kumimoji="1" lang="ja-JP" altLang="en-US" sz="1100">
              <a:solidFill>
                <a:schemeClr val="dk1"/>
              </a:solidFill>
              <a:effectLst/>
              <a:latin typeface="+mn-lt"/>
              <a:ea typeface="+mn-ea"/>
              <a:cs typeface="+mn-cs"/>
            </a:rPr>
            <a:t>近年人件費や物価高騰により関連経費も増加している。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67564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1666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35</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35</xdr:row>
      <xdr:rowOff>170434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165862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20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過年度の公共事業の実施による公債費が増加により経常収支比率は悪化傾向である。公共施設の老朽化が進んでおり、長寿命化等による公債費も増加する見込みである。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今後は公債費の増加に対応するため、地方債の繰上償還も検討している。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85089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4467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149861</xdr:rowOff>
    </xdr:from>
    <xdr:to>
      <xdr:col>19</xdr:col>
      <xdr:colOff>187325</xdr:colOff>
      <xdr:row>78</xdr:row>
      <xdr:rowOff>85089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3515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149861</xdr:rowOff>
    </xdr:from>
    <xdr:to>
      <xdr:col>15</xdr:col>
      <xdr:colOff>98425</xdr:colOff>
      <xdr:row>78</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3515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119380</xdr:rowOff>
    </xdr:from>
    <xdr:to>
      <xdr:col>11</xdr:col>
      <xdr:colOff>9525</xdr:colOff>
      <xdr:row>78</xdr:row>
      <xdr:rowOff>16511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3210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34289</xdr:rowOff>
    </xdr:from>
    <xdr:to>
      <xdr:col>20</xdr:col>
      <xdr:colOff>38100</xdr:colOff>
      <xdr:row>78</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120666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99061</xdr:rowOff>
    </xdr:from>
    <xdr:to>
      <xdr:col>15</xdr:col>
      <xdr:colOff>149225</xdr:colOff>
      <xdr:row>78</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137161</xdr:rowOff>
    </xdr:from>
    <xdr:to>
      <xdr:col>11</xdr:col>
      <xdr:colOff>60325</xdr:colOff>
      <xdr:row>78</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52088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68580</xdr:rowOff>
    </xdr:from>
    <xdr:to>
      <xdr:col>6</xdr:col>
      <xdr:colOff>171450</xdr:colOff>
      <xdr:row>77</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154957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令和３年度以降普通交付税の大幅な増加により経常収支比率は改善しているが、支出はむしろ増加傾向となっている。人件費</a:t>
          </a:r>
          <a:r>
            <a:rPr kumimoji="1" lang="ja-JP" altLang="en-US" sz="1100">
              <a:solidFill>
                <a:schemeClr val="dk1"/>
              </a:solidFill>
              <a:effectLst/>
              <a:latin typeface="+mn-lt"/>
              <a:ea typeface="+mn-ea"/>
              <a:cs typeface="+mn-cs"/>
            </a:rPr>
            <a:t>や物価高騰の影響</a:t>
          </a:r>
          <a:r>
            <a:rPr kumimoji="1" lang="ja-JP" altLang="ja-JP" sz="1100">
              <a:solidFill>
                <a:schemeClr val="dk1"/>
              </a:solidFill>
              <a:effectLst/>
              <a:latin typeface="+mn-lt"/>
              <a:ea typeface="+mn-ea"/>
              <a:cs typeface="+mn-cs"/>
            </a:rPr>
            <a:t>やデジタル化等の新たな経費の増加も見込んでいるが、交付税以外の経常収入の増加は見込めない状況。</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120469</xdr:rowOff>
    </xdr:from>
    <xdr:to>
      <xdr:col>82</xdr:col>
      <xdr:colOff>107950</xdr:colOff>
      <xdr:row>77</xdr:row>
      <xdr:rowOff>33927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5066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113937</xdr:rowOff>
    </xdr:from>
    <xdr:to>
      <xdr:col>78</xdr:col>
      <xdr:colOff>69850</xdr:colOff>
      <xdr:row>76</xdr:row>
      <xdr:rowOff>120469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44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113937</xdr:rowOff>
    </xdr:from>
    <xdr:to>
      <xdr:col>73</xdr:col>
      <xdr:colOff>180975</xdr:colOff>
      <xdr:row>78</xdr:row>
      <xdr:rowOff>71482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44137"/>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71482</xdr:rowOff>
    </xdr:from>
    <xdr:to>
      <xdr:col>69</xdr:col>
      <xdr:colOff>92075</xdr:colOff>
      <xdr:row>79</xdr:row>
      <xdr:rowOff>14332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4458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154577</xdr:rowOff>
    </xdr:from>
    <xdr:to>
      <xdr:col>82</xdr:col>
      <xdr:colOff>158750</xdr:colOff>
      <xdr:row>77</xdr:row>
      <xdr:rowOff>84727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171104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2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69669</xdr:rowOff>
    </xdr:from>
    <xdr:to>
      <xdr:col>78</xdr:col>
      <xdr:colOff>120650</xdr:colOff>
      <xdr:row>76</xdr:row>
      <xdr:rowOff>171269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9996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6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63137</xdr:rowOff>
    </xdr:from>
    <xdr:to>
      <xdr:col>74</xdr:col>
      <xdr:colOff>31750</xdr:colOff>
      <xdr:row>76</xdr:row>
      <xdr:rowOff>164737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20682</xdr:rowOff>
    </xdr:from>
    <xdr:to>
      <xdr:col>69</xdr:col>
      <xdr:colOff>142875</xdr:colOff>
      <xdr:row>78</xdr:row>
      <xdr:rowOff>122282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107059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49909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5131</xdr:rowOff>
    </xdr:from>
    <xdr:to>
      <xdr:col>29</xdr:col>
      <xdr:colOff>127000</xdr:colOff>
      <xdr:row>16</xdr:row>
      <xdr:rowOff>51988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003800" y="2795956"/>
          <a:ext cx="647700" cy="46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5131</xdr:rowOff>
    </xdr:from>
    <xdr:to>
      <xdr:col>26</xdr:col>
      <xdr:colOff>50800</xdr:colOff>
      <xdr:row>16</xdr:row>
      <xdr:rowOff>64924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795956"/>
          <a:ext cx="698500" cy="59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64924</xdr:rowOff>
    </xdr:from>
    <xdr:to>
      <xdr:col>22</xdr:col>
      <xdr:colOff>114300</xdr:colOff>
      <xdr:row>16</xdr:row>
      <xdr:rowOff>131074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855749"/>
          <a:ext cx="698500" cy="66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131074</xdr:rowOff>
    </xdr:from>
    <xdr:to>
      <xdr:col>18</xdr:col>
      <xdr:colOff>177800</xdr:colOff>
      <xdr:row>16</xdr:row>
      <xdr:rowOff>148773</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921899"/>
          <a:ext cx="698500" cy="17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1188</xdr:rowOff>
    </xdr:from>
    <xdr:to>
      <xdr:col>29</xdr:col>
      <xdr:colOff>177800</xdr:colOff>
      <xdr:row>16</xdr:row>
      <xdr:rowOff>102788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79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17715</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63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125781</xdr:rowOff>
    </xdr:from>
    <xdr:to>
      <xdr:col>26</xdr:col>
      <xdr:colOff>101600</xdr:colOff>
      <xdr:row>16</xdr:row>
      <xdr:rowOff>55931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745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66108</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51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14124</xdr:rowOff>
    </xdr:from>
    <xdr:to>
      <xdr:col>22</xdr:col>
      <xdr:colOff>165100</xdr:colOff>
      <xdr:row>16</xdr:row>
      <xdr:rowOff>115724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80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125901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57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80274</xdr:rowOff>
    </xdr:from>
    <xdr:to>
      <xdr:col>19</xdr:col>
      <xdr:colOff>38100</xdr:colOff>
      <xdr:row>17</xdr:row>
      <xdr:rowOff>10424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87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20601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63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97973</xdr:rowOff>
    </xdr:from>
    <xdr:to>
      <xdr:col>15</xdr:col>
      <xdr:colOff>101600</xdr:colOff>
      <xdr:row>17</xdr:row>
      <xdr:rowOff>28123</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88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38300</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65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44864</xdr:rowOff>
    </xdr:from>
    <xdr:to>
      <xdr:col>29</xdr:col>
      <xdr:colOff>127000</xdr:colOff>
      <xdr:row>35</xdr:row>
      <xdr:rowOff>61061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55214"/>
          <a:ext cx="647700" cy="16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61061</xdr:rowOff>
    </xdr:from>
    <xdr:to>
      <xdr:col>26</xdr:col>
      <xdr:colOff>50800</xdr:colOff>
      <xdr:row>35</xdr:row>
      <xdr:rowOff>263935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671411"/>
          <a:ext cx="698500" cy="20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263935</xdr:rowOff>
    </xdr:from>
    <xdr:to>
      <xdr:col>22</xdr:col>
      <xdr:colOff>114300</xdr:colOff>
      <xdr:row>35</xdr:row>
      <xdr:rowOff>308611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74285"/>
          <a:ext cx="698500" cy="4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308611</xdr:rowOff>
    </xdr:from>
    <xdr:to>
      <xdr:col>18</xdr:col>
      <xdr:colOff>177800</xdr:colOff>
      <xdr:row>36</xdr:row>
      <xdr:rowOff>6776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18961"/>
          <a:ext cx="698500" cy="41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336964</xdr:rowOff>
    </xdr:from>
    <xdr:to>
      <xdr:col>29</xdr:col>
      <xdr:colOff>177800</xdr:colOff>
      <xdr:row>35</xdr:row>
      <xdr:rowOff>95664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0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182041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4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10261</xdr:rowOff>
    </xdr:from>
    <xdr:to>
      <xdr:col>26</xdr:col>
      <xdr:colOff>101600</xdr:colOff>
      <xdr:row>35</xdr:row>
      <xdr:rowOff>111861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2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122037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213135</xdr:rowOff>
    </xdr:from>
    <xdr:to>
      <xdr:col>22</xdr:col>
      <xdr:colOff>165100</xdr:colOff>
      <xdr:row>35</xdr:row>
      <xdr:rowOff>314735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2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324912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9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257811</xdr:rowOff>
    </xdr:from>
    <xdr:to>
      <xdr:col>19</xdr:col>
      <xdr:colOff>38100</xdr:colOff>
      <xdr:row>36</xdr:row>
      <xdr:rowOff>16511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6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298876</xdr:rowOff>
    </xdr:from>
    <xdr:to>
      <xdr:col>15</xdr:col>
      <xdr:colOff>101600</xdr:colOff>
      <xdr:row>36</xdr:row>
      <xdr:rowOff>57576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0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67753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7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
394
48.20
2,714,945
2,611,059
73,583
649,711
1,803,147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8154</xdr:rowOff>
    </xdr:from>
    <xdr:to>
      <xdr:col>24</xdr:col>
      <xdr:colOff>63500</xdr:colOff>
      <xdr:row>34</xdr:row>
      <xdr:rowOff>8661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837454"/>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8154</xdr:rowOff>
    </xdr:from>
    <xdr:to>
      <xdr:col>19</xdr:col>
      <xdr:colOff>177800</xdr:colOff>
      <xdr:row>34</xdr:row>
      <xdr:rowOff>55547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837454"/>
          <a:ext cx="889000" cy="4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55547</xdr:rowOff>
    </xdr:from>
    <xdr:to>
      <xdr:col>15</xdr:col>
      <xdr:colOff>50800</xdr:colOff>
      <xdr:row>34</xdr:row>
      <xdr:rowOff>92951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884847"/>
          <a:ext cx="889000" cy="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92951</xdr:rowOff>
    </xdr:from>
    <xdr:to>
      <xdr:col>10</xdr:col>
      <xdr:colOff>114300</xdr:colOff>
      <xdr:row>35</xdr:row>
      <xdr:rowOff>50603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922251"/>
          <a:ext cx="889000" cy="1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129311</xdr:rowOff>
    </xdr:from>
    <xdr:to>
      <xdr:col>24</xdr:col>
      <xdr:colOff>114300</xdr:colOff>
      <xdr:row>34</xdr:row>
      <xdr:rowOff>59461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78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152188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3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128804</xdr:rowOff>
    </xdr:from>
    <xdr:to>
      <xdr:col>20</xdr:col>
      <xdr:colOff>38100</xdr:colOff>
      <xdr:row>34</xdr:row>
      <xdr:rowOff>58954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7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75481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6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4747</xdr:rowOff>
    </xdr:from>
    <xdr:to>
      <xdr:col>15</xdr:col>
      <xdr:colOff>101600</xdr:colOff>
      <xdr:row>34</xdr:row>
      <xdr:rowOff>106347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8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122874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6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42151</xdr:rowOff>
    </xdr:from>
    <xdr:to>
      <xdr:col>10</xdr:col>
      <xdr:colOff>165100</xdr:colOff>
      <xdr:row>34</xdr:row>
      <xdr:rowOff>143751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8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160278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64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171253</xdr:rowOff>
    </xdr:from>
    <xdr:to>
      <xdr:col>6</xdr:col>
      <xdr:colOff>38100</xdr:colOff>
      <xdr:row>35</xdr:row>
      <xdr:rowOff>101403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0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117930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77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136302</xdr:rowOff>
    </xdr:from>
    <xdr:to>
      <xdr:col>24</xdr:col>
      <xdr:colOff>63500</xdr:colOff>
      <xdr:row>53</xdr:row>
      <xdr:rowOff>36096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8880252"/>
          <a:ext cx="838200" cy="24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136302</xdr:rowOff>
    </xdr:from>
    <xdr:to>
      <xdr:col>19</xdr:col>
      <xdr:colOff>177800</xdr:colOff>
      <xdr:row>52</xdr:row>
      <xdr:rowOff>126153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8880252"/>
          <a:ext cx="889000" cy="16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126153</xdr:rowOff>
    </xdr:from>
    <xdr:to>
      <xdr:col>15</xdr:col>
      <xdr:colOff>50800</xdr:colOff>
      <xdr:row>54</xdr:row>
      <xdr:rowOff>165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041553"/>
          <a:ext cx="889000" cy="2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165</xdr:rowOff>
    </xdr:from>
    <xdr:to>
      <xdr:col>10</xdr:col>
      <xdr:colOff>114300</xdr:colOff>
      <xdr:row>54</xdr:row>
      <xdr:rowOff>32374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258465"/>
          <a:ext cx="889000" cy="3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156746</xdr:rowOff>
    </xdr:from>
    <xdr:to>
      <xdr:col>24</xdr:col>
      <xdr:colOff>114300</xdr:colOff>
      <xdr:row>53</xdr:row>
      <xdr:rowOff>86896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0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8173</xdr:rowOff>
    </xdr:from>
    <xdr:ext cx="690189"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923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85502</xdr:rowOff>
    </xdr:from>
    <xdr:to>
      <xdr:col>20</xdr:col>
      <xdr:colOff>38100</xdr:colOff>
      <xdr:row>52</xdr:row>
      <xdr:rowOff>15652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88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32179</xdr:rowOff>
    </xdr:from>
    <xdr:ext cx="690189"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52205" y="86046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75353</xdr:rowOff>
    </xdr:from>
    <xdr:to>
      <xdr:col>15</xdr:col>
      <xdr:colOff>101600</xdr:colOff>
      <xdr:row>53</xdr:row>
      <xdr:rowOff>5503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89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22030</xdr:rowOff>
    </xdr:from>
    <xdr:ext cx="690189"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563205" y="8765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120815</xdr:rowOff>
    </xdr:from>
    <xdr:to>
      <xdr:col>10</xdr:col>
      <xdr:colOff>165100</xdr:colOff>
      <xdr:row>54</xdr:row>
      <xdr:rowOff>50965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2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67492</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674205" y="8982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153024</xdr:rowOff>
    </xdr:from>
    <xdr:to>
      <xdr:col>6</xdr:col>
      <xdr:colOff>38100</xdr:colOff>
      <xdr:row>54</xdr:row>
      <xdr:rowOff>83174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2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99701</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785205" y="9015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49792</xdr:rowOff>
    </xdr:from>
    <xdr:to>
      <xdr:col>24</xdr:col>
      <xdr:colOff>63500</xdr:colOff>
      <xdr:row>76</xdr:row>
      <xdr:rowOff>77265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908542"/>
          <a:ext cx="838200" cy="19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77265</xdr:rowOff>
    </xdr:from>
    <xdr:to>
      <xdr:col>19</xdr:col>
      <xdr:colOff>177800</xdr:colOff>
      <xdr:row>77</xdr:row>
      <xdr:rowOff>120690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07465"/>
          <a:ext cx="889000" cy="21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92444</xdr:rowOff>
    </xdr:from>
    <xdr:to>
      <xdr:col>15</xdr:col>
      <xdr:colOff>50800</xdr:colOff>
      <xdr:row>77</xdr:row>
      <xdr:rowOff>120690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94094"/>
          <a:ext cx="889000" cy="2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52558</xdr:rowOff>
    </xdr:from>
    <xdr:to>
      <xdr:col>10</xdr:col>
      <xdr:colOff>114300</xdr:colOff>
      <xdr:row>77</xdr:row>
      <xdr:rowOff>92444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082758"/>
          <a:ext cx="889000" cy="21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170442</xdr:rowOff>
    </xdr:from>
    <xdr:to>
      <xdr:col>24</xdr:col>
      <xdr:colOff>114300</xdr:colOff>
      <xdr:row>75</xdr:row>
      <xdr:rowOff>100592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8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21869</xdr:rowOff>
    </xdr:from>
    <xdr:ext cx="599010"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70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26465</xdr:rowOff>
    </xdr:from>
    <xdr:to>
      <xdr:col>20</xdr:col>
      <xdr:colOff>38100</xdr:colOff>
      <xdr:row>76</xdr:row>
      <xdr:rowOff>128065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0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144592</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8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69890</xdr:rowOff>
    </xdr:from>
    <xdr:to>
      <xdr:col>15</xdr:col>
      <xdr:colOff>101600</xdr:colOff>
      <xdr:row>78</xdr:row>
      <xdr:rowOff>40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16567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41644</xdr:rowOff>
    </xdr:from>
    <xdr:to>
      <xdr:col>10</xdr:col>
      <xdr:colOff>165100</xdr:colOff>
      <xdr:row>77</xdr:row>
      <xdr:rowOff>143244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159771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1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1758</xdr:rowOff>
    </xdr:from>
    <xdr:to>
      <xdr:col>6</xdr:col>
      <xdr:colOff>38100</xdr:colOff>
      <xdr:row>76</xdr:row>
      <xdr:rowOff>103358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119885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8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123515</xdr:rowOff>
    </xdr:from>
    <xdr:to>
      <xdr:col>24</xdr:col>
      <xdr:colOff>63500</xdr:colOff>
      <xdr:row>93</xdr:row>
      <xdr:rowOff>168184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068365"/>
          <a:ext cx="8382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168184</xdr:rowOff>
    </xdr:from>
    <xdr:to>
      <xdr:col>19</xdr:col>
      <xdr:colOff>177800</xdr:colOff>
      <xdr:row>94</xdr:row>
      <xdr:rowOff>11044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113034"/>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11044</xdr:rowOff>
    </xdr:from>
    <xdr:to>
      <xdr:col>15</xdr:col>
      <xdr:colOff>50800</xdr:colOff>
      <xdr:row>94</xdr:row>
      <xdr:rowOff>96479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127344"/>
          <a:ext cx="889000" cy="8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96479</xdr:rowOff>
    </xdr:from>
    <xdr:to>
      <xdr:col>10</xdr:col>
      <xdr:colOff>114300</xdr:colOff>
      <xdr:row>94</xdr:row>
      <xdr:rowOff>109379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212779"/>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72715</xdr:rowOff>
    </xdr:from>
    <xdr:to>
      <xdr:col>24</xdr:col>
      <xdr:colOff>114300</xdr:colOff>
      <xdr:row>94</xdr:row>
      <xdr:rowOff>2865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0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95592</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86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117384</xdr:rowOff>
    </xdr:from>
    <xdr:to>
      <xdr:col>20</xdr:col>
      <xdr:colOff>38100</xdr:colOff>
      <xdr:row>94</xdr:row>
      <xdr:rowOff>47534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0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64061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83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131694</xdr:rowOff>
    </xdr:from>
    <xdr:to>
      <xdr:col>15</xdr:col>
      <xdr:colOff>101600</xdr:colOff>
      <xdr:row>94</xdr:row>
      <xdr:rowOff>61844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0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78371</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85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45679</xdr:rowOff>
    </xdr:from>
    <xdr:to>
      <xdr:col>10</xdr:col>
      <xdr:colOff>165100</xdr:colOff>
      <xdr:row>94</xdr:row>
      <xdr:rowOff>147279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1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163806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19795" y="1593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58579</xdr:rowOff>
    </xdr:from>
    <xdr:to>
      <xdr:col>6</xdr:col>
      <xdr:colOff>38100</xdr:colOff>
      <xdr:row>94</xdr:row>
      <xdr:rowOff>160179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1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5256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30795" y="1595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10772</xdr:rowOff>
    </xdr:from>
    <xdr:to>
      <xdr:col>55</xdr:col>
      <xdr:colOff>0</xdr:colOff>
      <xdr:row>36</xdr:row>
      <xdr:rowOff>142418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182972"/>
          <a:ext cx="838200" cy="1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142418</xdr:rowOff>
    </xdr:from>
    <xdr:to>
      <xdr:col>50</xdr:col>
      <xdr:colOff>114300</xdr:colOff>
      <xdr:row>36</xdr:row>
      <xdr:rowOff>153383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314618"/>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34582</xdr:rowOff>
    </xdr:from>
    <xdr:to>
      <xdr:col>45</xdr:col>
      <xdr:colOff>177800</xdr:colOff>
      <xdr:row>36</xdr:row>
      <xdr:rowOff>153383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206782"/>
          <a:ext cx="889000" cy="11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34582</xdr:rowOff>
    </xdr:from>
    <xdr:to>
      <xdr:col>41</xdr:col>
      <xdr:colOff>50800</xdr:colOff>
      <xdr:row>37</xdr:row>
      <xdr:rowOff>167996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206782"/>
          <a:ext cx="889000" cy="30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131422</xdr:rowOff>
    </xdr:from>
    <xdr:to>
      <xdr:col>55</xdr:col>
      <xdr:colOff>50800</xdr:colOff>
      <xdr:row>36</xdr:row>
      <xdr:rowOff>61572</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1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154299</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598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91618</xdr:rowOff>
    </xdr:from>
    <xdr:to>
      <xdr:col>50</xdr:col>
      <xdr:colOff>165100</xdr:colOff>
      <xdr:row>37</xdr:row>
      <xdr:rowOff>21768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2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38295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03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102583</xdr:rowOff>
    </xdr:from>
    <xdr:to>
      <xdr:col>46</xdr:col>
      <xdr:colOff>38100</xdr:colOff>
      <xdr:row>37</xdr:row>
      <xdr:rowOff>32733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2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49260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05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155232</xdr:rowOff>
    </xdr:from>
    <xdr:to>
      <xdr:col>41</xdr:col>
      <xdr:colOff>101600</xdr:colOff>
      <xdr:row>36</xdr:row>
      <xdr:rowOff>85382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15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101909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93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117196</xdr:rowOff>
    </xdr:from>
    <xdr:to>
      <xdr:col>36</xdr:col>
      <xdr:colOff>165100</xdr:colOff>
      <xdr:row>38</xdr:row>
      <xdr:rowOff>47346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38473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5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165270</xdr:rowOff>
    </xdr:from>
    <xdr:to>
      <xdr:col>55</xdr:col>
      <xdr:colOff>0</xdr:colOff>
      <xdr:row>57</xdr:row>
      <xdr:rowOff>23274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595020"/>
          <a:ext cx="838200" cy="20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23274</xdr:rowOff>
    </xdr:from>
    <xdr:to>
      <xdr:col>50</xdr:col>
      <xdr:colOff>114300</xdr:colOff>
      <xdr:row>57</xdr:row>
      <xdr:rowOff>146835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795924"/>
          <a:ext cx="889000" cy="12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50068</xdr:rowOff>
    </xdr:from>
    <xdr:to>
      <xdr:col>45</xdr:col>
      <xdr:colOff>177800</xdr:colOff>
      <xdr:row>57</xdr:row>
      <xdr:rowOff>146835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822718"/>
          <a:ext cx="889000" cy="9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50068</xdr:rowOff>
    </xdr:from>
    <xdr:to>
      <xdr:col>41</xdr:col>
      <xdr:colOff>50800</xdr:colOff>
      <xdr:row>57</xdr:row>
      <xdr:rowOff>140298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822718"/>
          <a:ext cx="889000" cy="9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114470</xdr:rowOff>
    </xdr:from>
    <xdr:to>
      <xdr:col>55</xdr:col>
      <xdr:colOff>50800</xdr:colOff>
      <xdr:row>56</xdr:row>
      <xdr:rowOff>44620</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5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137347</xdr:rowOff>
    </xdr:from>
    <xdr:ext cx="690189"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3956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143924</xdr:rowOff>
    </xdr:from>
    <xdr:to>
      <xdr:col>50</xdr:col>
      <xdr:colOff>165100</xdr:colOff>
      <xdr:row>57</xdr:row>
      <xdr:rowOff>74074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7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90601</xdr:rowOff>
    </xdr:from>
    <xdr:ext cx="690189"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294205" y="952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96035</xdr:rowOff>
    </xdr:from>
    <xdr:to>
      <xdr:col>46</xdr:col>
      <xdr:colOff>38100</xdr:colOff>
      <xdr:row>58</xdr:row>
      <xdr:rowOff>26185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42712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4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170718</xdr:rowOff>
    </xdr:from>
    <xdr:to>
      <xdr:col>41</xdr:col>
      <xdr:colOff>101600</xdr:colOff>
      <xdr:row>57</xdr:row>
      <xdr:rowOff>100868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7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117395</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16205" y="95471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89498</xdr:rowOff>
    </xdr:from>
    <xdr:to>
      <xdr:col>36</xdr:col>
      <xdr:colOff>165100</xdr:colOff>
      <xdr:row>58</xdr:row>
      <xdr:rowOff>19648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36175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3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69333</xdr:rowOff>
    </xdr:from>
    <xdr:to>
      <xdr:col>55</xdr:col>
      <xdr:colOff>0</xdr:colOff>
      <xdr:row>74</xdr:row>
      <xdr:rowOff>159617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2070833"/>
          <a:ext cx="838200" cy="77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159617</xdr:rowOff>
    </xdr:from>
    <xdr:to>
      <xdr:col>50</xdr:col>
      <xdr:colOff>114300</xdr:colOff>
      <xdr:row>75</xdr:row>
      <xdr:rowOff>161795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2846917"/>
          <a:ext cx="889000" cy="17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88769</xdr:rowOff>
    </xdr:from>
    <xdr:to>
      <xdr:col>45</xdr:col>
      <xdr:colOff>177800</xdr:colOff>
      <xdr:row>75</xdr:row>
      <xdr:rowOff>161795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2604619"/>
          <a:ext cx="889000" cy="4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88769</xdr:rowOff>
    </xdr:from>
    <xdr:to>
      <xdr:col>41</xdr:col>
      <xdr:colOff>50800</xdr:colOff>
      <xdr:row>78</xdr:row>
      <xdr:rowOff>42957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2604619"/>
          <a:ext cx="889000" cy="81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18533</xdr:rowOff>
    </xdr:from>
    <xdr:to>
      <xdr:col>55</xdr:col>
      <xdr:colOff>50800</xdr:colOff>
      <xdr:row>70</xdr:row>
      <xdr:rowOff>120133</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202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111353</xdr:rowOff>
    </xdr:from>
    <xdr:ext cx="690189"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1941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108817</xdr:rowOff>
    </xdr:from>
    <xdr:to>
      <xdr:col>50</xdr:col>
      <xdr:colOff>165100</xdr:colOff>
      <xdr:row>75</xdr:row>
      <xdr:rowOff>38967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27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55494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57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110995</xdr:rowOff>
    </xdr:from>
    <xdr:to>
      <xdr:col>46</xdr:col>
      <xdr:colOff>38100</xdr:colOff>
      <xdr:row>76</xdr:row>
      <xdr:rowOff>41145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29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57672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74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37969</xdr:rowOff>
    </xdr:from>
    <xdr:to>
      <xdr:col>41</xdr:col>
      <xdr:colOff>101600</xdr:colOff>
      <xdr:row>73</xdr:row>
      <xdr:rowOff>139569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25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156096</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32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163607</xdr:rowOff>
    </xdr:from>
    <xdr:to>
      <xdr:col>36</xdr:col>
      <xdr:colOff>165100</xdr:colOff>
      <xdr:row>78</xdr:row>
      <xdr:rowOff>93757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84884</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45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16211</xdr:rowOff>
    </xdr:from>
    <xdr:to>
      <xdr:col>55</xdr:col>
      <xdr:colOff>0</xdr:colOff>
      <xdr:row>98</xdr:row>
      <xdr:rowOff>31663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818311"/>
          <a:ext cx="838200" cy="1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31663</xdr:rowOff>
    </xdr:from>
    <xdr:to>
      <xdr:col>50</xdr:col>
      <xdr:colOff>114300</xdr:colOff>
      <xdr:row>98</xdr:row>
      <xdr:rowOff>107322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33763"/>
          <a:ext cx="889000" cy="7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107322</xdr:rowOff>
    </xdr:from>
    <xdr:to>
      <xdr:col>45</xdr:col>
      <xdr:colOff>177800</xdr:colOff>
      <xdr:row>98</xdr:row>
      <xdr:rowOff>112012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09422"/>
          <a:ext cx="889000" cy="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166508</xdr:rowOff>
    </xdr:from>
    <xdr:to>
      <xdr:col>41</xdr:col>
      <xdr:colOff>50800</xdr:colOff>
      <xdr:row>98</xdr:row>
      <xdr:rowOff>112012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797158"/>
          <a:ext cx="889000" cy="1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136861</xdr:rowOff>
    </xdr:from>
    <xdr:to>
      <xdr:col>55</xdr:col>
      <xdr:colOff>50800</xdr:colOff>
      <xdr:row>98</xdr:row>
      <xdr:rowOff>67011</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7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96238</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55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152313</xdr:rowOff>
    </xdr:from>
    <xdr:to>
      <xdr:col>50</xdr:col>
      <xdr:colOff>165100</xdr:colOff>
      <xdr:row>98</xdr:row>
      <xdr:rowOff>82463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98990</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5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56522</xdr:rowOff>
    </xdr:from>
    <xdr:to>
      <xdr:col>46</xdr:col>
      <xdr:colOff>38100</xdr:colOff>
      <xdr:row>98</xdr:row>
      <xdr:rowOff>158122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5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149249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95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61212</xdr:rowOff>
    </xdr:from>
    <xdr:to>
      <xdr:col>41</xdr:col>
      <xdr:colOff>101600</xdr:colOff>
      <xdr:row>98</xdr:row>
      <xdr:rowOff>162812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153939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95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115708</xdr:rowOff>
    </xdr:from>
    <xdr:to>
      <xdr:col>36</xdr:col>
      <xdr:colOff>165100</xdr:colOff>
      <xdr:row>98</xdr:row>
      <xdr:rowOff>45858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74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62385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2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112378</xdr:rowOff>
    </xdr:from>
    <xdr:to>
      <xdr:col>85</xdr:col>
      <xdr:colOff>127000</xdr:colOff>
      <xdr:row>74</xdr:row>
      <xdr:rowOff>122885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2799678"/>
          <a:ext cx="838200" cy="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112378</xdr:rowOff>
    </xdr:from>
    <xdr:to>
      <xdr:col>81</xdr:col>
      <xdr:colOff>50800</xdr:colOff>
      <xdr:row>75</xdr:row>
      <xdr:rowOff>57943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799678"/>
          <a:ext cx="889000" cy="1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57943</xdr:rowOff>
    </xdr:from>
    <xdr:to>
      <xdr:col>76</xdr:col>
      <xdr:colOff>114300</xdr:colOff>
      <xdr:row>75</xdr:row>
      <xdr:rowOff>153763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916693"/>
          <a:ext cx="889000" cy="9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153763</xdr:rowOff>
    </xdr:from>
    <xdr:to>
      <xdr:col>71</xdr:col>
      <xdr:colOff>177800</xdr:colOff>
      <xdr:row>76</xdr:row>
      <xdr:rowOff>72706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012513"/>
          <a:ext cx="889000" cy="9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72085</xdr:rowOff>
    </xdr:from>
    <xdr:to>
      <xdr:col>85</xdr:col>
      <xdr:colOff>177800</xdr:colOff>
      <xdr:row>75</xdr:row>
      <xdr:rowOff>2235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7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94962</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61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61578</xdr:rowOff>
    </xdr:from>
    <xdr:to>
      <xdr:col>81</xdr:col>
      <xdr:colOff>101600</xdr:colOff>
      <xdr:row>74</xdr:row>
      <xdr:rowOff>163178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7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8255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52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7143</xdr:rowOff>
    </xdr:from>
    <xdr:to>
      <xdr:col>76</xdr:col>
      <xdr:colOff>165100</xdr:colOff>
      <xdr:row>75</xdr:row>
      <xdr:rowOff>108743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8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125270</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64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102963</xdr:rowOff>
    </xdr:from>
    <xdr:to>
      <xdr:col>72</xdr:col>
      <xdr:colOff>38100</xdr:colOff>
      <xdr:row>76</xdr:row>
      <xdr:rowOff>33113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9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49640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7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21906</xdr:rowOff>
    </xdr:from>
    <xdr:to>
      <xdr:col>67</xdr:col>
      <xdr:colOff>101600</xdr:colOff>
      <xdr:row>76</xdr:row>
      <xdr:rowOff>123506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05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140032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82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58840</xdr:rowOff>
    </xdr:from>
    <xdr:to>
      <xdr:col>85</xdr:col>
      <xdr:colOff>126364</xdr:colOff>
      <xdr:row>98</xdr:row>
      <xdr:rowOff>136477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832240"/>
          <a:ext cx="1269" cy="110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140304</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94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136477</xdr:rowOff>
    </xdr:from>
    <xdr:to>
      <xdr:col>86</xdr:col>
      <xdr:colOff>25400</xdr:colOff>
      <xdr:row>98</xdr:row>
      <xdr:rowOff>136477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93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5517</xdr:rowOff>
    </xdr:from>
    <xdr:ext cx="690189"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6074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58840</xdr:rowOff>
    </xdr:from>
    <xdr:to>
      <xdr:col>86</xdr:col>
      <xdr:colOff>25400</xdr:colOff>
      <xdr:row>92</xdr:row>
      <xdr:rowOff>58840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83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110765</xdr:rowOff>
    </xdr:from>
    <xdr:to>
      <xdr:col>85</xdr:col>
      <xdr:colOff>127000</xdr:colOff>
      <xdr:row>93</xdr:row>
      <xdr:rowOff>89861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5481300" y="15541265"/>
          <a:ext cx="838200" cy="49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139093</xdr:rowOff>
    </xdr:from>
    <xdr:ext cx="599010"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769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160666</xdr:rowOff>
    </xdr:from>
    <xdr:to>
      <xdr:col>85</xdr:col>
      <xdr:colOff>177800</xdr:colOff>
      <xdr:row>98</xdr:row>
      <xdr:rowOff>90816</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79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110765</xdr:rowOff>
    </xdr:from>
    <xdr:to>
      <xdr:col>81</xdr:col>
      <xdr:colOff>50800</xdr:colOff>
      <xdr:row>93</xdr:row>
      <xdr:rowOff>12050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4592300" y="15541265"/>
          <a:ext cx="889000" cy="4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117900</xdr:rowOff>
    </xdr:from>
    <xdr:to>
      <xdr:col>81</xdr:col>
      <xdr:colOff>101600</xdr:colOff>
      <xdr:row>98</xdr:row>
      <xdr:rowOff>48050</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39177</xdr:rowOff>
    </xdr:from>
    <xdr:ext cx="59901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181795" y="168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12050</xdr:rowOff>
    </xdr:from>
    <xdr:to>
      <xdr:col>76</xdr:col>
      <xdr:colOff>114300</xdr:colOff>
      <xdr:row>94</xdr:row>
      <xdr:rowOff>98275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5956900"/>
          <a:ext cx="889000" cy="25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54332</xdr:rowOff>
    </xdr:from>
    <xdr:to>
      <xdr:col>76</xdr:col>
      <xdr:colOff>165100</xdr:colOff>
      <xdr:row>97</xdr:row>
      <xdr:rowOff>155932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147059</xdr:rowOff>
    </xdr:from>
    <xdr:ext cx="59901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292795" y="1677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98275</xdr:rowOff>
    </xdr:from>
    <xdr:to>
      <xdr:col>71</xdr:col>
      <xdr:colOff>177800</xdr:colOff>
      <xdr:row>97</xdr:row>
      <xdr:rowOff>158193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6214575"/>
          <a:ext cx="889000" cy="57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19740</xdr:rowOff>
    </xdr:from>
    <xdr:to>
      <xdr:col>72</xdr:col>
      <xdr:colOff>38100</xdr:colOff>
      <xdr:row>98</xdr:row>
      <xdr:rowOff>121340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112467</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10288</xdr:rowOff>
    </xdr:from>
    <xdr:to>
      <xdr:col>67</xdr:col>
      <xdr:colOff>101600</xdr:colOff>
      <xdr:row>98</xdr:row>
      <xdr:rowOff>111888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103015</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47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39061</xdr:rowOff>
    </xdr:from>
    <xdr:to>
      <xdr:col>85</xdr:col>
      <xdr:colOff>177800</xdr:colOff>
      <xdr:row>93</xdr:row>
      <xdr:rowOff>140661</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59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61938</xdr:rowOff>
    </xdr:from>
    <xdr:ext cx="599010"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583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59965</xdr:rowOff>
    </xdr:from>
    <xdr:to>
      <xdr:col>81</xdr:col>
      <xdr:colOff>101600</xdr:colOff>
      <xdr:row>90</xdr:row>
      <xdr:rowOff>161565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549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89</xdr:row>
      <xdr:rowOff>6642</xdr:rowOff>
    </xdr:from>
    <xdr:ext cx="69018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136205" y="152656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132700</xdr:rowOff>
    </xdr:from>
    <xdr:to>
      <xdr:col>76</xdr:col>
      <xdr:colOff>165100</xdr:colOff>
      <xdr:row>93</xdr:row>
      <xdr:rowOff>62850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59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91</xdr:row>
      <xdr:rowOff>79377</xdr:rowOff>
    </xdr:from>
    <xdr:ext cx="69018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47205" y="15681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47475</xdr:rowOff>
    </xdr:from>
    <xdr:to>
      <xdr:col>72</xdr:col>
      <xdr:colOff>38100</xdr:colOff>
      <xdr:row>94</xdr:row>
      <xdr:rowOff>149075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16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165602</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03795" y="1593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107393</xdr:rowOff>
    </xdr:from>
    <xdr:to>
      <xdr:col>67</xdr:col>
      <xdr:colOff>101600</xdr:colOff>
      <xdr:row>98</xdr:row>
      <xdr:rowOff>37543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7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54070</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14795" y="1651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133299</xdr:rowOff>
    </xdr:from>
    <xdr:to>
      <xdr:col>116</xdr:col>
      <xdr:colOff>63500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134049"/>
          <a:ext cx="838200" cy="65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155403</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67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53932</xdr:rowOff>
    </xdr:from>
    <xdr:to>
      <xdr:col>111</xdr:col>
      <xdr:colOff>177800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397582"/>
          <a:ext cx="889000" cy="38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53932</xdr:rowOff>
    </xdr:from>
    <xdr:to>
      <xdr:col>107</xdr:col>
      <xdr:colOff>50800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9545300" y="6397582"/>
          <a:ext cx="889000" cy="38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125740</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81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32214</xdr:rowOff>
    </xdr:from>
    <xdr:to>
      <xdr:col>102</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032964"/>
          <a:ext cx="889000" cy="7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120482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8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82499</xdr:rowOff>
    </xdr:from>
    <xdr:to>
      <xdr:col>116</xdr:col>
      <xdr:colOff>114300</xdr:colOff>
      <xdr:row>36</xdr:row>
      <xdr:rowOff>12649</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08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105376</xdr:rowOff>
    </xdr:from>
    <xdr:ext cx="534377"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59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3132</xdr:rowOff>
    </xdr:from>
    <xdr:to>
      <xdr:col>107</xdr:col>
      <xdr:colOff>101600</xdr:colOff>
      <xdr:row>37</xdr:row>
      <xdr:rowOff>104732</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34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121259</xdr:rowOff>
    </xdr:from>
    <xdr:ext cx="534377"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67111" y="612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152864</xdr:rowOff>
    </xdr:from>
    <xdr:to>
      <xdr:col>98</xdr:col>
      <xdr:colOff>38100</xdr:colOff>
      <xdr:row>35</xdr:row>
      <xdr:rowOff>83014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59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99541</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389111" y="57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99320</xdr:rowOff>
    </xdr:from>
    <xdr:to>
      <xdr:col>116</xdr:col>
      <xdr:colOff>63500</xdr:colOff>
      <xdr:row>58</xdr:row>
      <xdr:rowOff>101674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10043420"/>
          <a:ext cx="8382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101674</xdr:rowOff>
    </xdr:from>
    <xdr:to>
      <xdr:col>111</xdr:col>
      <xdr:colOff>177800</xdr:colOff>
      <xdr:row>58</xdr:row>
      <xdr:rowOff>114938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10045774"/>
          <a:ext cx="889000" cy="1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114938</xdr:rowOff>
    </xdr:from>
    <xdr:to>
      <xdr:col>107</xdr:col>
      <xdr:colOff>50800</xdr:colOff>
      <xdr:row>58</xdr:row>
      <xdr:rowOff>116570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1005903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116570</xdr:rowOff>
    </xdr:from>
    <xdr:to>
      <xdr:col>102</xdr:col>
      <xdr:colOff>114300</xdr:colOff>
      <xdr:row>58</xdr:row>
      <xdr:rowOff>123268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10060670"/>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48520</xdr:rowOff>
    </xdr:from>
    <xdr:to>
      <xdr:col>116</xdr:col>
      <xdr:colOff>114300</xdr:colOff>
      <xdr:row>58</xdr:row>
      <xdr:rowOff>150120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7897</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50874</xdr:rowOff>
    </xdr:from>
    <xdr:to>
      <xdr:col>112</xdr:col>
      <xdr:colOff>38100</xdr:colOff>
      <xdr:row>58</xdr:row>
      <xdr:rowOff>152474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99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169001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77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64138</xdr:rowOff>
    </xdr:from>
    <xdr:to>
      <xdr:col>107</xdr:col>
      <xdr:colOff>101600</xdr:colOff>
      <xdr:row>58</xdr:row>
      <xdr:rowOff>165738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0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10815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8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65770</xdr:rowOff>
    </xdr:from>
    <xdr:to>
      <xdr:col>102</xdr:col>
      <xdr:colOff>165100</xdr:colOff>
      <xdr:row>58</xdr:row>
      <xdr:rowOff>167370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158497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10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72468</xdr:rowOff>
    </xdr:from>
    <xdr:to>
      <xdr:col>98</xdr:col>
      <xdr:colOff>38100</xdr:colOff>
      <xdr:row>59</xdr:row>
      <xdr:rowOff>2618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165195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10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29208</xdr:rowOff>
    </xdr:from>
    <xdr:to>
      <xdr:col>116</xdr:col>
      <xdr:colOff>63500</xdr:colOff>
      <xdr:row>76</xdr:row>
      <xdr:rowOff>8796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1323300" y="12545058"/>
          <a:ext cx="838200" cy="49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111154</xdr:rowOff>
    </xdr:from>
    <xdr:to>
      <xdr:col>111</xdr:col>
      <xdr:colOff>177800</xdr:colOff>
      <xdr:row>73</xdr:row>
      <xdr:rowOff>29208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0434300" y="12455554"/>
          <a:ext cx="889000" cy="8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111154</xdr:rowOff>
    </xdr:from>
    <xdr:to>
      <xdr:col>107</xdr:col>
      <xdr:colOff>50800</xdr:colOff>
      <xdr:row>75</xdr:row>
      <xdr:rowOff>44308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2455554"/>
          <a:ext cx="889000" cy="4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11449</xdr:rowOff>
    </xdr:from>
    <xdr:to>
      <xdr:col>102</xdr:col>
      <xdr:colOff>114300</xdr:colOff>
      <xdr:row>75</xdr:row>
      <xdr:rowOff>44308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656300" y="12698749"/>
          <a:ext cx="889000" cy="20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129447</xdr:rowOff>
    </xdr:from>
    <xdr:to>
      <xdr:col>116</xdr:col>
      <xdr:colOff>114300</xdr:colOff>
      <xdr:row>76</xdr:row>
      <xdr:rowOff>59596</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2110700" y="129881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152324</xdr:rowOff>
    </xdr:from>
    <xdr:ext cx="599010"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83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149858</xdr:rowOff>
    </xdr:from>
    <xdr:to>
      <xdr:col>112</xdr:col>
      <xdr:colOff>38100</xdr:colOff>
      <xdr:row>73</xdr:row>
      <xdr:rowOff>80008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1272500" y="124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96535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226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60354</xdr:rowOff>
    </xdr:from>
    <xdr:to>
      <xdr:col>107</xdr:col>
      <xdr:colOff>101600</xdr:colOff>
      <xdr:row>72</xdr:row>
      <xdr:rowOff>161954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0383500" y="1240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7031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217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164958</xdr:rowOff>
    </xdr:from>
    <xdr:to>
      <xdr:col>102</xdr:col>
      <xdr:colOff>165100</xdr:colOff>
      <xdr:row>75</xdr:row>
      <xdr:rowOff>95108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9494500" y="128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111635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132099</xdr:rowOff>
    </xdr:from>
    <xdr:to>
      <xdr:col>98</xdr:col>
      <xdr:colOff>38100</xdr:colOff>
      <xdr:row>74</xdr:row>
      <xdr:rowOff>62249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605500" y="126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78776</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42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補助金や投資及び出資金の増加は社会福祉協議会や高齢者生活福祉センターの運営経費の増加のほか、公営企業企業会計となった簡易水道事業への補助金や出資金の増加が影響している。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物件費はふるさと納税収入の減小により、関連経費が減少したこと、普通建設事業費はじゃばら加工場建設事業により大きく増加している。</a:t>
          </a:r>
        </a:p>
        <a:p>
          <a:r>
            <a:rPr kumimoji="1" lang="ja-JP" altLang="en-US" sz="1300">
              <a:latin typeface="ＭＳ Ｐゴシック" panose="020B0600070205080204" pitchFamily="50" charset="-128"/>
              <a:ea typeface="ＭＳ Ｐゴシック" panose="020B0600070205080204" pitchFamily="50" charset="-128"/>
            </a:rPr>
            <a:t>全体的に公共施設が老朽化してきており、公園管理や道の駅管理の追加したことで維持補修費が増加、繰出金の減少は簡易水道事業会計や地域振興事業会計の廃止によるものである。</a:t>
          </a:r>
        </a:p>
        <a:p>
          <a:r>
            <a:rPr kumimoji="1" lang="ja-JP" altLang="en-US" sz="1300">
              <a:latin typeface="ＭＳ Ｐゴシック" panose="020B0600070205080204" pitchFamily="50" charset="-128"/>
              <a:ea typeface="ＭＳ Ｐゴシック" panose="020B0600070205080204" pitchFamily="50" charset="-128"/>
            </a:rPr>
            <a:t>制度見直しによりふるさと納税収入が減少し積立金では大きく減少した。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394
394
48.20
2,714,945
2,611,059
73,583
649,711
1,803,147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75197</xdr:rowOff>
    </xdr:from>
    <xdr:to>
      <xdr:col>24</xdr:col>
      <xdr:colOff>63500</xdr:colOff>
      <xdr:row>33</xdr:row>
      <xdr:rowOff>112725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733047"/>
          <a:ext cx="8382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112725</xdr:rowOff>
    </xdr:from>
    <xdr:to>
      <xdr:col>19</xdr:col>
      <xdr:colOff>177800</xdr:colOff>
      <xdr:row>34</xdr:row>
      <xdr:rowOff>27724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770575"/>
          <a:ext cx="889000" cy="8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27724</xdr:rowOff>
    </xdr:from>
    <xdr:to>
      <xdr:col>15</xdr:col>
      <xdr:colOff>50800</xdr:colOff>
      <xdr:row>34</xdr:row>
      <xdr:rowOff>32868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85702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166764</xdr:rowOff>
    </xdr:from>
    <xdr:to>
      <xdr:col>10</xdr:col>
      <xdr:colOff>114300</xdr:colOff>
      <xdr:row>34</xdr:row>
      <xdr:rowOff>32868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653164"/>
          <a:ext cx="889000" cy="2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24397</xdr:rowOff>
    </xdr:from>
    <xdr:to>
      <xdr:col>24</xdr:col>
      <xdr:colOff>114300</xdr:colOff>
      <xdr:row>33</xdr:row>
      <xdr:rowOff>125997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6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47274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53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61925</xdr:rowOff>
    </xdr:from>
    <xdr:to>
      <xdr:col>20</xdr:col>
      <xdr:colOff>38100</xdr:colOff>
      <xdr:row>33</xdr:row>
      <xdr:rowOff>163525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7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8602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4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148374</xdr:rowOff>
    </xdr:from>
    <xdr:to>
      <xdr:col>15</xdr:col>
      <xdr:colOff>101600</xdr:colOff>
      <xdr:row>34</xdr:row>
      <xdr:rowOff>78524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0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95051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5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153518</xdr:rowOff>
    </xdr:from>
    <xdr:to>
      <xdr:col>10</xdr:col>
      <xdr:colOff>165100</xdr:colOff>
      <xdr:row>34</xdr:row>
      <xdr:rowOff>83668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100195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5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115964</xdr:rowOff>
    </xdr:from>
    <xdr:to>
      <xdr:col>6</xdr:col>
      <xdr:colOff>38100</xdr:colOff>
      <xdr:row>33</xdr:row>
      <xdr:rowOff>46114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6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62641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37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156245</xdr:rowOff>
    </xdr:from>
    <xdr:to>
      <xdr:col>24</xdr:col>
      <xdr:colOff>63500</xdr:colOff>
      <xdr:row>55</xdr:row>
      <xdr:rowOff>84103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243095"/>
          <a:ext cx="838200" cy="2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156245</xdr:rowOff>
    </xdr:from>
    <xdr:to>
      <xdr:col>19</xdr:col>
      <xdr:colOff>177800</xdr:colOff>
      <xdr:row>55</xdr:row>
      <xdr:rowOff>5939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243095"/>
          <a:ext cx="889000" cy="19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5939</xdr:rowOff>
    </xdr:from>
    <xdr:to>
      <xdr:col>15</xdr:col>
      <xdr:colOff>50800</xdr:colOff>
      <xdr:row>55</xdr:row>
      <xdr:rowOff>143118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435689"/>
          <a:ext cx="889000" cy="13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143118</xdr:rowOff>
    </xdr:from>
    <xdr:to>
      <xdr:col>10</xdr:col>
      <xdr:colOff>114300</xdr:colOff>
      <xdr:row>57</xdr:row>
      <xdr:rowOff>93391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572868"/>
          <a:ext cx="889000" cy="29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33303</xdr:rowOff>
    </xdr:from>
    <xdr:to>
      <xdr:col>24</xdr:col>
      <xdr:colOff>114300</xdr:colOff>
      <xdr:row>55</xdr:row>
      <xdr:rowOff>134903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46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56180</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314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105445</xdr:rowOff>
    </xdr:from>
    <xdr:to>
      <xdr:col>20</xdr:col>
      <xdr:colOff>38100</xdr:colOff>
      <xdr:row>54</xdr:row>
      <xdr:rowOff>35595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1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52122</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8967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126589</xdr:rowOff>
    </xdr:from>
    <xdr:to>
      <xdr:col>15</xdr:col>
      <xdr:colOff>101600</xdr:colOff>
      <xdr:row>55</xdr:row>
      <xdr:rowOff>56739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3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53</xdr:row>
      <xdr:rowOff>73266</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160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92318</xdr:rowOff>
    </xdr:from>
    <xdr:to>
      <xdr:col>10</xdr:col>
      <xdr:colOff>165100</xdr:colOff>
      <xdr:row>56</xdr:row>
      <xdr:rowOff>22468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52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54</xdr:row>
      <xdr:rowOff>38995</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2972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42591</xdr:rowOff>
    </xdr:from>
    <xdr:to>
      <xdr:col>6</xdr:col>
      <xdr:colOff>38100</xdr:colOff>
      <xdr:row>57</xdr:row>
      <xdr:rowOff>144191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160718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9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22974</xdr:rowOff>
    </xdr:from>
    <xdr:to>
      <xdr:col>24</xdr:col>
      <xdr:colOff>63500</xdr:colOff>
      <xdr:row>71</xdr:row>
      <xdr:rowOff>27621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195924"/>
          <a:ext cx="8382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157625</xdr:rowOff>
    </xdr:from>
    <xdr:to>
      <xdr:col>19</xdr:col>
      <xdr:colOff>177800</xdr:colOff>
      <xdr:row>71</xdr:row>
      <xdr:rowOff>22974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159125"/>
          <a:ext cx="8890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157625</xdr:rowOff>
    </xdr:from>
    <xdr:to>
      <xdr:col>15</xdr:col>
      <xdr:colOff>50800</xdr:colOff>
      <xdr:row>71</xdr:row>
      <xdr:rowOff>154167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159125"/>
          <a:ext cx="889000" cy="1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154167</xdr:rowOff>
    </xdr:from>
    <xdr:to>
      <xdr:col>10</xdr:col>
      <xdr:colOff>114300</xdr:colOff>
      <xdr:row>72</xdr:row>
      <xdr:rowOff>9313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327117"/>
          <a:ext cx="889000" cy="2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148271</xdr:rowOff>
    </xdr:from>
    <xdr:to>
      <xdr:col>24</xdr:col>
      <xdr:colOff>114300</xdr:colOff>
      <xdr:row>71</xdr:row>
      <xdr:rowOff>78421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1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171148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00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143624</xdr:rowOff>
    </xdr:from>
    <xdr:to>
      <xdr:col>20</xdr:col>
      <xdr:colOff>38100</xdr:colOff>
      <xdr:row>71</xdr:row>
      <xdr:rowOff>73774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1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90301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192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106825</xdr:rowOff>
    </xdr:from>
    <xdr:to>
      <xdr:col>15</xdr:col>
      <xdr:colOff>101600</xdr:colOff>
      <xdr:row>71</xdr:row>
      <xdr:rowOff>36975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1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53502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188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103367</xdr:rowOff>
    </xdr:from>
    <xdr:to>
      <xdr:col>10</xdr:col>
      <xdr:colOff>165100</xdr:colOff>
      <xdr:row>72</xdr:row>
      <xdr:rowOff>33517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2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50044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0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129963</xdr:rowOff>
    </xdr:from>
    <xdr:to>
      <xdr:col>6</xdr:col>
      <xdr:colOff>38100</xdr:colOff>
      <xdr:row>72</xdr:row>
      <xdr:rowOff>60113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3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76640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07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161934</xdr:rowOff>
    </xdr:from>
    <xdr:to>
      <xdr:col>24</xdr:col>
      <xdr:colOff>63500</xdr:colOff>
      <xdr:row>95</xdr:row>
      <xdr:rowOff>141269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278234"/>
          <a:ext cx="838200" cy="15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132282</xdr:rowOff>
    </xdr:from>
    <xdr:to>
      <xdr:col>19</xdr:col>
      <xdr:colOff>177800</xdr:colOff>
      <xdr:row>95</xdr:row>
      <xdr:rowOff>141269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248582"/>
          <a:ext cx="889000" cy="18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132282</xdr:rowOff>
    </xdr:from>
    <xdr:to>
      <xdr:col>15</xdr:col>
      <xdr:colOff>50800</xdr:colOff>
      <xdr:row>95</xdr:row>
      <xdr:rowOff>170355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248582"/>
          <a:ext cx="889000" cy="20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170355</xdr:rowOff>
    </xdr:from>
    <xdr:to>
      <xdr:col>10</xdr:col>
      <xdr:colOff>114300</xdr:colOff>
      <xdr:row>96</xdr:row>
      <xdr:rowOff>1566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458105"/>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111134</xdr:rowOff>
    </xdr:from>
    <xdr:to>
      <xdr:col>24</xdr:col>
      <xdr:colOff>114300</xdr:colOff>
      <xdr:row>95</xdr:row>
      <xdr:rowOff>41284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2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134011</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0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90469</xdr:rowOff>
    </xdr:from>
    <xdr:to>
      <xdr:col>20</xdr:col>
      <xdr:colOff>38100</xdr:colOff>
      <xdr:row>96</xdr:row>
      <xdr:rowOff>20619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3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37146</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15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81482</xdr:rowOff>
    </xdr:from>
    <xdr:to>
      <xdr:col>15</xdr:col>
      <xdr:colOff>101600</xdr:colOff>
      <xdr:row>95</xdr:row>
      <xdr:rowOff>11632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1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28159</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597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119555</xdr:rowOff>
    </xdr:from>
    <xdr:to>
      <xdr:col>10</xdr:col>
      <xdr:colOff>165100</xdr:colOff>
      <xdr:row>96</xdr:row>
      <xdr:rowOff>49705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4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66232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18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122216</xdr:rowOff>
    </xdr:from>
    <xdr:to>
      <xdr:col>6</xdr:col>
      <xdr:colOff>38100</xdr:colOff>
      <xdr:row>96</xdr:row>
      <xdr:rowOff>52366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40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68893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18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158010</xdr:rowOff>
    </xdr:from>
    <xdr:to>
      <xdr:col>55</xdr:col>
      <xdr:colOff>0</xdr:colOff>
      <xdr:row>56</xdr:row>
      <xdr:rowOff>158615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59210"/>
          <a:ext cx="8382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158221</xdr:rowOff>
    </xdr:from>
    <xdr:to>
      <xdr:col>50</xdr:col>
      <xdr:colOff>114300</xdr:colOff>
      <xdr:row>56</xdr:row>
      <xdr:rowOff>158615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59421"/>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158221</xdr:rowOff>
    </xdr:from>
    <xdr:to>
      <xdr:col>45</xdr:col>
      <xdr:colOff>177800</xdr:colOff>
      <xdr:row>57</xdr:row>
      <xdr:rowOff>22247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59421"/>
          <a:ext cx="889000" cy="3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85598</xdr:rowOff>
    </xdr:from>
    <xdr:to>
      <xdr:col>41</xdr:col>
      <xdr:colOff>50800</xdr:colOff>
      <xdr:row>57</xdr:row>
      <xdr:rowOff>22247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686798"/>
          <a:ext cx="889000" cy="10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107210</xdr:rowOff>
    </xdr:from>
    <xdr:to>
      <xdr:col>55</xdr:col>
      <xdr:colOff>50800</xdr:colOff>
      <xdr:row>57</xdr:row>
      <xdr:rowOff>37360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130087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5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107815</xdr:rowOff>
    </xdr:from>
    <xdr:to>
      <xdr:col>50</xdr:col>
      <xdr:colOff>165100</xdr:colOff>
      <xdr:row>57</xdr:row>
      <xdr:rowOff>37965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54492</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84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107421</xdr:rowOff>
    </xdr:from>
    <xdr:to>
      <xdr:col>46</xdr:col>
      <xdr:colOff>38100</xdr:colOff>
      <xdr:row>57</xdr:row>
      <xdr:rowOff>37571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0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54098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48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142897</xdr:rowOff>
    </xdr:from>
    <xdr:to>
      <xdr:col>41</xdr:col>
      <xdr:colOff>101600</xdr:colOff>
      <xdr:row>57</xdr:row>
      <xdr:rowOff>73047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4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89574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1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34798</xdr:rowOff>
    </xdr:from>
    <xdr:to>
      <xdr:col>36</xdr:col>
      <xdr:colOff>165100</xdr:colOff>
      <xdr:row>56</xdr:row>
      <xdr:rowOff>136398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152925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41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24499</xdr:rowOff>
    </xdr:from>
    <xdr:to>
      <xdr:col>55</xdr:col>
      <xdr:colOff>0</xdr:colOff>
      <xdr:row>75</xdr:row>
      <xdr:rowOff>28895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025999"/>
          <a:ext cx="838200" cy="8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28895</xdr:rowOff>
    </xdr:from>
    <xdr:to>
      <xdr:col>50</xdr:col>
      <xdr:colOff>114300</xdr:colOff>
      <xdr:row>77</xdr:row>
      <xdr:rowOff>133046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887645"/>
          <a:ext cx="889000" cy="44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133046</xdr:rowOff>
    </xdr:from>
    <xdr:to>
      <xdr:col>45</xdr:col>
      <xdr:colOff>177800</xdr:colOff>
      <xdr:row>78</xdr:row>
      <xdr:rowOff>26805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34696"/>
          <a:ext cx="889000" cy="6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73009</xdr:rowOff>
    </xdr:from>
    <xdr:to>
      <xdr:col>41</xdr:col>
      <xdr:colOff>50800</xdr:colOff>
      <xdr:row>78</xdr:row>
      <xdr:rowOff>26805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74659"/>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145149</xdr:rowOff>
    </xdr:from>
    <xdr:to>
      <xdr:col>55</xdr:col>
      <xdr:colOff>50800</xdr:colOff>
      <xdr:row>70</xdr:row>
      <xdr:rowOff>75299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19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98176</xdr:rowOff>
    </xdr:from>
    <xdr:ext cx="690189"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1928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149545</xdr:rowOff>
    </xdr:from>
    <xdr:to>
      <xdr:col>50</xdr:col>
      <xdr:colOff>165100</xdr:colOff>
      <xdr:row>75</xdr:row>
      <xdr:rowOff>79695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83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96222</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26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82246</xdr:rowOff>
    </xdr:from>
    <xdr:to>
      <xdr:col>46</xdr:col>
      <xdr:colOff>38100</xdr:colOff>
      <xdr:row>78</xdr:row>
      <xdr:rowOff>12396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28923</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05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147455</xdr:rowOff>
    </xdr:from>
    <xdr:to>
      <xdr:col>41</xdr:col>
      <xdr:colOff>101600</xdr:colOff>
      <xdr:row>78</xdr:row>
      <xdr:rowOff>77605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94132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12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22209</xdr:rowOff>
    </xdr:from>
    <xdr:to>
      <xdr:col>36</xdr:col>
      <xdr:colOff>165100</xdr:colOff>
      <xdr:row>77</xdr:row>
      <xdr:rowOff>123809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2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140336</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99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36742</xdr:rowOff>
    </xdr:from>
    <xdr:to>
      <xdr:col>55</xdr:col>
      <xdr:colOff>0</xdr:colOff>
      <xdr:row>98</xdr:row>
      <xdr:rowOff>36846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38842"/>
          <a:ext cx="8382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171403</xdr:rowOff>
    </xdr:from>
    <xdr:to>
      <xdr:col>50</xdr:col>
      <xdr:colOff>114300</xdr:colOff>
      <xdr:row>98</xdr:row>
      <xdr:rowOff>36742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02053"/>
          <a:ext cx="889000" cy="3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127183</xdr:rowOff>
    </xdr:from>
    <xdr:to>
      <xdr:col>45</xdr:col>
      <xdr:colOff>177800</xdr:colOff>
      <xdr:row>97</xdr:row>
      <xdr:rowOff>171403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14933"/>
          <a:ext cx="889000" cy="38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127183</xdr:rowOff>
    </xdr:from>
    <xdr:to>
      <xdr:col>41</xdr:col>
      <xdr:colOff>50800</xdr:colOff>
      <xdr:row>97</xdr:row>
      <xdr:rowOff>89923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14933"/>
          <a:ext cx="889000" cy="30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157496</xdr:rowOff>
    </xdr:from>
    <xdr:to>
      <xdr:col>55</xdr:col>
      <xdr:colOff>50800</xdr:colOff>
      <xdr:row>98</xdr:row>
      <xdr:rowOff>87646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8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8923</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3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157392</xdr:rowOff>
    </xdr:from>
    <xdr:to>
      <xdr:col>50</xdr:col>
      <xdr:colOff>165100</xdr:colOff>
      <xdr:row>98</xdr:row>
      <xdr:rowOff>87542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8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104069</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6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120603</xdr:rowOff>
    </xdr:from>
    <xdr:to>
      <xdr:col>46</xdr:col>
      <xdr:colOff>38100</xdr:colOff>
      <xdr:row>98</xdr:row>
      <xdr:rowOff>50753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67280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2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76383</xdr:rowOff>
    </xdr:from>
    <xdr:to>
      <xdr:col>41</xdr:col>
      <xdr:colOff>101600</xdr:colOff>
      <xdr:row>96</xdr:row>
      <xdr:rowOff>6533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23060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13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39123</xdr:rowOff>
    </xdr:from>
    <xdr:to>
      <xdr:col>36</xdr:col>
      <xdr:colOff>165100</xdr:colOff>
      <xdr:row>97</xdr:row>
      <xdr:rowOff>140723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157250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4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156420</xdr:rowOff>
    </xdr:from>
    <xdr:to>
      <xdr:col>85</xdr:col>
      <xdr:colOff>127000</xdr:colOff>
      <xdr:row>35</xdr:row>
      <xdr:rowOff>88686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985720"/>
          <a:ext cx="838200" cy="10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88686</xdr:rowOff>
    </xdr:from>
    <xdr:to>
      <xdr:col>81</xdr:col>
      <xdr:colOff>50800</xdr:colOff>
      <xdr:row>36</xdr:row>
      <xdr:rowOff>91863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089436"/>
          <a:ext cx="889000" cy="17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59032</xdr:rowOff>
    </xdr:from>
    <xdr:to>
      <xdr:col>76</xdr:col>
      <xdr:colOff>114300</xdr:colOff>
      <xdr:row>36</xdr:row>
      <xdr:rowOff>91863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231232"/>
          <a:ext cx="889000" cy="3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3532</xdr:rowOff>
    </xdr:from>
    <xdr:to>
      <xdr:col>71</xdr:col>
      <xdr:colOff>177800</xdr:colOff>
      <xdr:row>36</xdr:row>
      <xdr:rowOff>59032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175732"/>
          <a:ext cx="889000" cy="5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105620</xdr:rowOff>
    </xdr:from>
    <xdr:to>
      <xdr:col>85</xdr:col>
      <xdr:colOff>177800</xdr:colOff>
      <xdr:row>35</xdr:row>
      <xdr:rowOff>35770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9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128497</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78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37886</xdr:rowOff>
    </xdr:from>
    <xdr:to>
      <xdr:col>81</xdr:col>
      <xdr:colOff>101600</xdr:colOff>
      <xdr:row>35</xdr:row>
      <xdr:rowOff>139486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156013</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81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41063</xdr:rowOff>
    </xdr:from>
    <xdr:to>
      <xdr:col>76</xdr:col>
      <xdr:colOff>165100</xdr:colOff>
      <xdr:row>36</xdr:row>
      <xdr:rowOff>142663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159190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98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8232</xdr:rowOff>
    </xdr:from>
    <xdr:to>
      <xdr:col>72</xdr:col>
      <xdr:colOff>38100</xdr:colOff>
      <xdr:row>36</xdr:row>
      <xdr:rowOff>109832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126359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5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124182</xdr:rowOff>
    </xdr:from>
    <xdr:to>
      <xdr:col>67</xdr:col>
      <xdr:colOff>101600</xdr:colOff>
      <xdr:row>36</xdr:row>
      <xdr:rowOff>54332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2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70859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90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91039</xdr:rowOff>
    </xdr:from>
    <xdr:to>
      <xdr:col>85</xdr:col>
      <xdr:colOff>127000</xdr:colOff>
      <xdr:row>58</xdr:row>
      <xdr:rowOff>47752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63689"/>
          <a:ext cx="838200" cy="1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47752</xdr:rowOff>
    </xdr:from>
    <xdr:to>
      <xdr:col>81</xdr:col>
      <xdr:colOff>50800</xdr:colOff>
      <xdr:row>58</xdr:row>
      <xdr:rowOff>100709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91852"/>
          <a:ext cx="889000" cy="5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83035</xdr:rowOff>
    </xdr:from>
    <xdr:to>
      <xdr:col>76</xdr:col>
      <xdr:colOff>114300</xdr:colOff>
      <xdr:row>58</xdr:row>
      <xdr:rowOff>100709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27135"/>
          <a:ext cx="889000" cy="1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169741</xdr:rowOff>
    </xdr:from>
    <xdr:to>
      <xdr:col>71</xdr:col>
      <xdr:colOff>177800</xdr:colOff>
      <xdr:row>58</xdr:row>
      <xdr:rowOff>83035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42391"/>
          <a:ext cx="889000" cy="8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40239</xdr:rowOff>
    </xdr:from>
    <xdr:to>
      <xdr:col>85</xdr:col>
      <xdr:colOff>177800</xdr:colOff>
      <xdr:row>57</xdr:row>
      <xdr:rowOff>141839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63116</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6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168402</xdr:rowOff>
    </xdr:from>
    <xdr:to>
      <xdr:col>81</xdr:col>
      <xdr:colOff>101600</xdr:colOff>
      <xdr:row>58</xdr:row>
      <xdr:rowOff>98552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115079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1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49909</xdr:rowOff>
    </xdr:from>
    <xdr:to>
      <xdr:col>76</xdr:col>
      <xdr:colOff>165100</xdr:colOff>
      <xdr:row>58</xdr:row>
      <xdr:rowOff>151509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168036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6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32235</xdr:rowOff>
    </xdr:from>
    <xdr:to>
      <xdr:col>72</xdr:col>
      <xdr:colOff>38100</xdr:colOff>
      <xdr:row>58</xdr:row>
      <xdr:rowOff>133835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150362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5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118941</xdr:rowOff>
    </xdr:from>
    <xdr:to>
      <xdr:col>67</xdr:col>
      <xdr:colOff>101600</xdr:colOff>
      <xdr:row>58</xdr:row>
      <xdr:rowOff>49091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65618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66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112379</xdr:rowOff>
    </xdr:from>
    <xdr:to>
      <xdr:col>85</xdr:col>
      <xdr:colOff>127000</xdr:colOff>
      <xdr:row>94</xdr:row>
      <xdr:rowOff>122884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228679"/>
          <a:ext cx="8382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112379</xdr:rowOff>
    </xdr:from>
    <xdr:to>
      <xdr:col>81</xdr:col>
      <xdr:colOff>50800</xdr:colOff>
      <xdr:row>95</xdr:row>
      <xdr:rowOff>57944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228679"/>
          <a:ext cx="889000" cy="1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57944</xdr:rowOff>
    </xdr:from>
    <xdr:to>
      <xdr:col>76</xdr:col>
      <xdr:colOff>114300</xdr:colOff>
      <xdr:row>95</xdr:row>
      <xdr:rowOff>153763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45694"/>
          <a:ext cx="889000" cy="9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153763</xdr:rowOff>
    </xdr:from>
    <xdr:to>
      <xdr:col>71</xdr:col>
      <xdr:colOff>177800</xdr:colOff>
      <xdr:row>96</xdr:row>
      <xdr:rowOff>72706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41513"/>
          <a:ext cx="889000" cy="9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72084</xdr:rowOff>
    </xdr:from>
    <xdr:to>
      <xdr:col>85</xdr:col>
      <xdr:colOff>177800</xdr:colOff>
      <xdr:row>95</xdr:row>
      <xdr:rowOff>2234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1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94961</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3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61579</xdr:rowOff>
    </xdr:from>
    <xdr:to>
      <xdr:col>81</xdr:col>
      <xdr:colOff>101600</xdr:colOff>
      <xdr:row>94</xdr:row>
      <xdr:rowOff>163179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1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8256</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95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7144</xdr:rowOff>
    </xdr:from>
    <xdr:to>
      <xdr:col>76</xdr:col>
      <xdr:colOff>165100</xdr:colOff>
      <xdr:row>95</xdr:row>
      <xdr:rowOff>108744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125271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07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102963</xdr:rowOff>
    </xdr:from>
    <xdr:to>
      <xdr:col>72</xdr:col>
      <xdr:colOff>38100</xdr:colOff>
      <xdr:row>96</xdr:row>
      <xdr:rowOff>33113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49640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16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21906</xdr:rowOff>
    </xdr:from>
    <xdr:to>
      <xdr:col>67</xdr:col>
      <xdr:colOff>101600</xdr:colOff>
      <xdr:row>96</xdr:row>
      <xdr:rowOff>123506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140033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25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ふるさと納税収入の減少により関連経費が減少したため総務費で前年度比で下回るが依然高水準で推移。消防団向け設備を整備したことで消防費が前年度から引き続き増加している。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簡易水道事業会計への移行により衛生費で、地域振興事業会計の廃止により関連経費が移行したことで商工費では大きく増加。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教育費の増加は中学校の教室改修工事を行ったことによる影響である。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令和３年度普通交付税</a:t>
          </a:r>
          <a:r>
            <a:rPr kumimoji="1" lang="ja-JP" altLang="en-US" sz="1100">
              <a:solidFill>
                <a:schemeClr val="dk1"/>
              </a:solidFill>
              <a:effectLst/>
              <a:latin typeface="+mn-lt"/>
              <a:ea typeface="+mn-ea"/>
              <a:cs typeface="+mn-cs"/>
            </a:rPr>
            <a:t>が増加しており、また、</a:t>
          </a:r>
          <a:r>
            <a:rPr kumimoji="1" lang="ja-JP" altLang="ja-JP" sz="1100">
              <a:solidFill>
                <a:schemeClr val="dk1"/>
              </a:solidFill>
              <a:effectLst/>
              <a:latin typeface="+mn-lt"/>
              <a:ea typeface="+mn-ea"/>
              <a:cs typeface="+mn-cs"/>
            </a:rPr>
            <a:t>ふるさと納税収入が増加</a:t>
          </a:r>
          <a:r>
            <a:rPr kumimoji="1" lang="ja-JP" altLang="en-US" sz="1100">
              <a:solidFill>
                <a:schemeClr val="dk1"/>
              </a:solidFill>
              <a:effectLst/>
              <a:latin typeface="+mn-lt"/>
              <a:ea typeface="+mn-ea"/>
              <a:cs typeface="+mn-cs"/>
            </a:rPr>
            <a:t>好調により</a:t>
          </a:r>
          <a:r>
            <a:rPr kumimoji="1" lang="ja-JP" altLang="ja-JP" sz="1100">
              <a:solidFill>
                <a:schemeClr val="dk1"/>
              </a:solidFill>
              <a:effectLst/>
              <a:latin typeface="+mn-lt"/>
              <a:ea typeface="+mn-ea"/>
              <a:cs typeface="+mn-cs"/>
            </a:rPr>
            <a:t>特定目的基金が大きく増加していることから、当面は特定目的基金を優先的に活用して一般財源の負担を減ら</a:t>
          </a:r>
          <a:r>
            <a:rPr kumimoji="1" lang="ja-JP" altLang="en-US" sz="1100">
              <a:solidFill>
                <a:schemeClr val="dk1"/>
              </a:solidFill>
              <a:effectLst/>
              <a:latin typeface="+mn-lt"/>
              <a:ea typeface="+mn-ea"/>
              <a:cs typeface="+mn-cs"/>
            </a:rPr>
            <a:t>すことにしている。公債費率が上昇しているため今後は減債基金への積み立ても検討している。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令和５年度現在までいずれの会計においても赤字額は発生しておらず、連結実質赤字比率は算出されていない。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公共事業の増加により元利償還金が増加している。</a:t>
          </a:r>
        </a:p>
        <a:p>
          <a:r>
            <a:rPr kumimoji="1" lang="ja-JP" altLang="en-US" sz="1400">
              <a:latin typeface="ＭＳ ゴシック" pitchFamily="49" charset="-128"/>
              <a:ea typeface="ＭＳ ゴシック" pitchFamily="49" charset="-128"/>
            </a:rPr>
            <a:t>　今後も公共施設施設の長寿命化等必要な改修工事が必要になることが想定されており、借入も増加していくと見込まれる。。</a:t>
          </a:r>
        </a:p>
        <a:p>
          <a:r>
            <a:rPr kumimoji="1" lang="ja-JP" altLang="en-US" sz="1400">
              <a:latin typeface="ＭＳ ゴシック" pitchFamily="49" charset="-128"/>
              <a:ea typeface="ＭＳ ゴシック" pitchFamily="49" charset="-128"/>
            </a:rPr>
            <a:t>　実質公債費比率が上昇しておりまた今後金利が上昇していくことが想定されることから地方債の繰上償還も検討している。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将来負担額を充当可能財源が上回る状況が続いているが、地方債残高も大きく増加している。</a:t>
          </a:r>
        </a:p>
        <a:p>
          <a:r>
            <a:rPr kumimoji="1" lang="ja-JP" altLang="en-US" sz="1400">
              <a:latin typeface="ＭＳ ゴシック" pitchFamily="49" charset="-128"/>
              <a:ea typeface="ＭＳ ゴシック" pitchFamily="49" charset="-128"/>
            </a:rPr>
            <a:t>　ふるさと納税収入が好調であったことから充当可能基金が大きく増加したが、制度の見直しにより今後はこれまでのような積み立てはできなくなる状況。</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普通交付税の増加やふるさとむらづくり基金の活用により財政調整基金で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百万円、ふるさとむらづくり基金で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じゃばら加工場建設財源としてふるさと基金やふるさとむらづくり基金を取り崩ししているが基金全体では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今後の繰上償還の財源として減債基金を、災害への備えとして安全・安心まちづくり基金の積み立てを行う予定。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ふるさとむらづくり基金については制度見直し等により今後は大きな積立ては見込めない状況。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ふるさと納税の使途としては医療福祉や教育子育て支援の充実に活用しており、今後も継続する予定。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ふるさとむらづくり基金　　地域振興・医療福祉・教育子育て・村長が必要と認める事業。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社会福祉や保健福祉活動の強化及び振興を図り、住民福祉の向上に寄与する経費に充てる。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　　　　　　　歴史や文化、産業などを活かした地域づくりを行うための基金。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安心安全まちづくり基金　　災害時の復旧や防災施設整備事業に活用。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若者定住促進基金　　　　　若者の村内定住を促進するための事業に活用。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じゃばら加工場の建設財源や医療福祉、子育て支援策の財源として大きな取り崩しを行ったがふるさと納税収入等による積立額が上回ったことから全体では増加している。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収入は制度の見直し等もあり今後は大きな収入は見込めない状況。今後も事業に活用しつつ、将来に備え財政調整基金や減債基金への積立を増加させていく予定。また基金を有効に活用する観点から基金の運用収益を増加させるための取り組みについても今後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普通交付税の増加やふるさとむらづくり基金等の特定目的基金を活用したことで令和４年度は７３百万円の積立を行っている。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％の６億円程度をを目標としているが当面は減債基金への積み立てを重視する予定。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今後の繰上償還に備え積立金を増加している。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公共事業の増加により地方債残高が増加しており、実質公債費比率も上昇していることから繰上償還も検討しており、減債基金の積立を行う予定。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2714945</v>
      </c>
      <c r="BO4" s="449"/>
      <c r="BP4" s="449"/>
      <c r="BQ4" s="449"/>
      <c r="BR4" s="449"/>
      <c r="BS4" s="449"/>
      <c r="BT4" s="449"/>
      <c r="BU4" s="450"/>
      <c r="BV4" s="448">
        <v>2794517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11.3</v>
      </c>
      <c r="CU4" s="589"/>
      <c r="CV4" s="589"/>
      <c r="CW4" s="589"/>
      <c r="CX4" s="589"/>
      <c r="CY4" s="589"/>
      <c r="CZ4" s="589"/>
      <c r="DA4" s="590"/>
      <c r="DB4" s="588">
        <v>14.5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2611059</v>
      </c>
      <c r="BO5" s="420"/>
      <c r="BP5" s="420"/>
      <c r="BQ5" s="420"/>
      <c r="BR5" s="420"/>
      <c r="BS5" s="420"/>
      <c r="BT5" s="420"/>
      <c r="BU5" s="421"/>
      <c r="BV5" s="419">
        <v>2672820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88.5</v>
      </c>
      <c r="CU5" s="417"/>
      <c r="CV5" s="417"/>
      <c r="CW5" s="417"/>
      <c r="CX5" s="417"/>
      <c r="CY5" s="417"/>
      <c r="CZ5" s="417"/>
      <c r="DA5" s="418"/>
      <c r="DB5" s="416">
        <v>86.2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103886</v>
      </c>
      <c r="BO6" s="420"/>
      <c r="BP6" s="420"/>
      <c r="BQ6" s="420"/>
      <c r="BR6" s="420"/>
      <c r="BS6" s="420"/>
      <c r="BT6" s="420"/>
      <c r="BU6" s="421"/>
      <c r="BV6" s="419">
        <v>121697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88.5</v>
      </c>
      <c r="CU6" s="563"/>
      <c r="CV6" s="563"/>
      <c r="CW6" s="563"/>
      <c r="CX6" s="563"/>
      <c r="CY6" s="563"/>
      <c r="CZ6" s="563"/>
      <c r="DA6" s="564"/>
      <c r="DB6" s="562">
        <v>86.2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30303</v>
      </c>
      <c r="BO7" s="420"/>
      <c r="BP7" s="420"/>
      <c r="BQ7" s="420"/>
      <c r="BR7" s="420"/>
      <c r="BS7" s="420"/>
      <c r="BT7" s="420"/>
      <c r="BU7" s="421"/>
      <c r="BV7" s="419">
        <v>24765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649711</v>
      </c>
      <c r="CU7" s="420"/>
      <c r="CV7" s="420"/>
      <c r="CW7" s="420"/>
      <c r="CX7" s="420"/>
      <c r="CY7" s="420"/>
      <c r="CZ7" s="420"/>
      <c r="DA7" s="421"/>
      <c r="DB7" s="419">
        <v>668434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73583</v>
      </c>
      <c r="BO8" s="420"/>
      <c r="BP8" s="420"/>
      <c r="BQ8" s="420"/>
      <c r="BR8" s="420"/>
      <c r="BS8" s="420"/>
      <c r="BT8" s="420"/>
      <c r="BU8" s="421"/>
      <c r="BV8" s="419">
        <v>96932</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0.13</v>
      </c>
      <c r="CU8" s="523"/>
      <c r="CV8" s="523"/>
      <c r="CW8" s="523"/>
      <c r="CX8" s="523"/>
      <c r="CY8" s="523"/>
      <c r="CZ8" s="523"/>
      <c r="DA8" s="524"/>
      <c r="DB8" s="522">
        <v>0.13</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404</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-23349</v>
      </c>
      <c r="BO9" s="420"/>
      <c r="BP9" s="420"/>
      <c r="BQ9" s="420"/>
      <c r="BR9" s="420"/>
      <c r="BS9" s="420"/>
      <c r="BT9" s="420"/>
      <c r="BU9" s="421"/>
      <c r="BV9" s="419">
        <v>45373</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16.399999999999999</v>
      </c>
      <c r="CU9" s="417"/>
      <c r="CV9" s="417"/>
      <c r="CW9" s="417"/>
      <c r="CX9" s="417"/>
      <c r="CY9" s="417"/>
      <c r="CZ9" s="417"/>
      <c r="DA9" s="418"/>
      <c r="DB9" s="416">
        <v>16.899999999999999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446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56677</v>
      </c>
      <c r="BO10" s="420"/>
      <c r="BP10" s="420"/>
      <c r="BQ10" s="420"/>
      <c r="BR10" s="420"/>
      <c r="BS10" s="420"/>
      <c r="BT10" s="420"/>
      <c r="BU10" s="421"/>
      <c r="BV10" s="419">
        <v>73007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394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394</v>
      </c>
      <c r="S13" s="507"/>
      <c r="T13" s="507"/>
      <c r="U13" s="507"/>
      <c r="V13" s="508"/>
      <c r="W13" s="509" t="s">
        <v>131</v>
      </c>
      <c r="X13" s="405"/>
      <c r="Y13" s="405"/>
      <c r="Z13" s="405"/>
      <c r="AA13" s="405"/>
      <c r="AB13" s="406"/>
      <c r="AC13" s="372">
        <v>23</v>
      </c>
      <c r="AD13" s="373"/>
      <c r="AE13" s="373"/>
      <c r="AF13" s="373"/>
      <c r="AG13" s="374"/>
      <c r="AH13" s="372">
        <v>20</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33328</v>
      </c>
      <c r="BO13" s="420"/>
      <c r="BP13" s="420"/>
      <c r="BQ13" s="420"/>
      <c r="BR13" s="420"/>
      <c r="BS13" s="420"/>
      <c r="BT13" s="420"/>
      <c r="BU13" s="421"/>
      <c r="BV13" s="419">
        <v>118380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8.9</v>
      </c>
      <c r="CU13" s="417"/>
      <c r="CV13" s="417"/>
      <c r="CW13" s="417"/>
      <c r="CX13" s="417"/>
      <c r="CY13" s="417"/>
      <c r="CZ13" s="417"/>
      <c r="DA13" s="418"/>
      <c r="DB13" s="416">
        <v>7.6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404</v>
      </c>
      <c r="S14" s="507"/>
      <c r="T14" s="507"/>
      <c r="U14" s="507"/>
      <c r="V14" s="508"/>
      <c r="W14" s="510"/>
      <c r="X14" s="408"/>
      <c r="Y14" s="408"/>
      <c r="Z14" s="408"/>
      <c r="AA14" s="408"/>
      <c r="AB14" s="409"/>
      <c r="AC14" s="499">
        <v>13.2</v>
      </c>
      <c r="AD14" s="500"/>
      <c r="AE14" s="500"/>
      <c r="AF14" s="500"/>
      <c r="AG14" s="501"/>
      <c r="AH14" s="499">
        <v>11.6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404</v>
      </c>
      <c r="S15" s="507"/>
      <c r="T15" s="507"/>
      <c r="U15" s="507"/>
      <c r="V15" s="508"/>
      <c r="W15" s="509" t="s">
        <v>137</v>
      </c>
      <c r="X15" s="405"/>
      <c r="Y15" s="405"/>
      <c r="Z15" s="405"/>
      <c r="AA15" s="405"/>
      <c r="AB15" s="406"/>
      <c r="AC15" s="372">
        <v>34</v>
      </c>
      <c r="AD15" s="373"/>
      <c r="AE15" s="373"/>
      <c r="AF15" s="373"/>
      <c r="AG15" s="374"/>
      <c r="AH15" s="372">
        <v>31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83918</v>
      </c>
      <c r="BO15" s="449"/>
      <c r="BP15" s="449"/>
      <c r="BQ15" s="449"/>
      <c r="BR15" s="449"/>
      <c r="BS15" s="449"/>
      <c r="BT15" s="449"/>
      <c r="BU15" s="450"/>
      <c r="BV15" s="448">
        <v>83402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19.5</v>
      </c>
      <c r="AD16" s="500"/>
      <c r="AE16" s="500"/>
      <c r="AF16" s="500"/>
      <c r="AG16" s="501"/>
      <c r="AH16" s="499">
        <v>17.899999999999999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638821</v>
      </c>
      <c r="BO16" s="420"/>
      <c r="BP16" s="420"/>
      <c r="BQ16" s="420"/>
      <c r="BR16" s="420"/>
      <c r="BS16" s="420"/>
      <c r="BT16" s="420"/>
      <c r="BU16" s="421"/>
      <c r="BV16" s="419">
        <v>643804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117</v>
      </c>
      <c r="AD17" s="373"/>
      <c r="AE17" s="373"/>
      <c r="AF17" s="373"/>
      <c r="AG17" s="374"/>
      <c r="AH17" s="372">
        <v>122</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102970</v>
      </c>
      <c r="BO17" s="420"/>
      <c r="BP17" s="420"/>
      <c r="BQ17" s="420"/>
      <c r="BR17" s="420"/>
      <c r="BS17" s="420"/>
      <c r="BT17" s="420"/>
      <c r="BU17" s="421"/>
      <c r="BV17" s="419">
        <v>102894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48.2</v>
      </c>
      <c r="M18" s="472"/>
      <c r="N18" s="472"/>
      <c r="O18" s="472"/>
      <c r="P18" s="472"/>
      <c r="Q18" s="472"/>
      <c r="R18" s="473"/>
      <c r="S18" s="473"/>
      <c r="T18" s="473"/>
      <c r="U18" s="473"/>
      <c r="V18" s="474"/>
      <c r="W18" s="490"/>
      <c r="X18" s="491"/>
      <c r="Y18" s="491"/>
      <c r="Z18" s="491"/>
      <c r="AA18" s="491"/>
      <c r="AB18" s="515"/>
      <c r="AC18" s="389">
        <v>67.2</v>
      </c>
      <c r="AD18" s="390"/>
      <c r="AE18" s="390"/>
      <c r="AF18" s="390"/>
      <c r="AG18" s="475"/>
      <c r="AH18" s="389">
        <v>70.5</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579905</v>
      </c>
      <c r="BO18" s="420"/>
      <c r="BP18" s="420"/>
      <c r="BQ18" s="420"/>
      <c r="BR18" s="420"/>
      <c r="BS18" s="420"/>
      <c r="BT18" s="420"/>
      <c r="BU18" s="421"/>
      <c r="BV18" s="419">
        <v>579080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979590</v>
      </c>
      <c r="BO19" s="420"/>
      <c r="BP19" s="420"/>
      <c r="BQ19" s="420"/>
      <c r="BR19" s="420"/>
      <c r="BS19" s="420"/>
      <c r="BT19" s="420"/>
      <c r="BU19" s="421"/>
      <c r="BV19" s="419">
        <v>991453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223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1803147</v>
      </c>
      <c r="BO22" s="449"/>
      <c r="BP22" s="449"/>
      <c r="BQ22" s="449"/>
      <c r="BR22" s="449"/>
      <c r="BS22" s="449"/>
      <c r="BT22" s="449"/>
      <c r="BU22" s="450"/>
      <c r="BV22" s="448">
        <v>1538428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1505767</v>
      </c>
      <c r="BO23" s="420"/>
      <c r="BP23" s="420"/>
      <c r="BQ23" s="420"/>
      <c r="BR23" s="420"/>
      <c r="BS23" s="420"/>
      <c r="BT23" s="420"/>
      <c r="BU23" s="421"/>
      <c r="BV23" s="419">
        <v>1200085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5500</v>
      </c>
      <c r="R24" s="373"/>
      <c r="S24" s="373"/>
      <c r="T24" s="373"/>
      <c r="U24" s="373"/>
      <c r="V24" s="374"/>
      <c r="W24" s="462"/>
      <c r="X24" s="399"/>
      <c r="Y24" s="400"/>
      <c r="Z24" s="375" t="s">
        <v>161</v>
      </c>
      <c r="AA24" s="376"/>
      <c r="AB24" s="376"/>
      <c r="AC24" s="376"/>
      <c r="AD24" s="376"/>
      <c r="AE24" s="376"/>
      <c r="AF24" s="376"/>
      <c r="AG24" s="377"/>
      <c r="AH24" s="372">
        <v>19</v>
      </c>
      <c r="AI24" s="373"/>
      <c r="AJ24" s="373"/>
      <c r="AK24" s="373"/>
      <c r="AL24" s="374"/>
      <c r="AM24" s="372">
        <v>60401</v>
      </c>
      <c r="AN24" s="373"/>
      <c r="AO24" s="373"/>
      <c r="AP24" s="373"/>
      <c r="AQ24" s="373"/>
      <c r="AR24" s="374"/>
      <c r="AS24" s="372">
        <v>3179</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1554474</v>
      </c>
      <c r="BO24" s="420"/>
      <c r="BP24" s="420"/>
      <c r="BQ24" s="420"/>
      <c r="BR24" s="420"/>
      <c r="BS24" s="420"/>
      <c r="BT24" s="420"/>
      <c r="BU24" s="421"/>
      <c r="BV24" s="419">
        <v>1252606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t="s">
        <v>122</v>
      </c>
      <c r="M25" s="373"/>
      <c r="N25" s="373"/>
      <c r="O25" s="373"/>
      <c r="P25" s="374"/>
      <c r="Q25" s="372" t="s">
        <v>122</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v>445262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4500</v>
      </c>
      <c r="R26" s="373"/>
      <c r="S26" s="373"/>
      <c r="T26" s="373"/>
      <c r="U26" s="373"/>
      <c r="V26" s="374"/>
      <c r="W26" s="462"/>
      <c r="X26" s="399"/>
      <c r="Y26" s="400"/>
      <c r="Z26" s="375" t="s">
        <v>167</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2450</v>
      </c>
      <c r="R27" s="373"/>
      <c r="S27" s="373"/>
      <c r="T27" s="373"/>
      <c r="U27" s="373"/>
      <c r="V27" s="374"/>
      <c r="W27" s="462"/>
      <c r="X27" s="399"/>
      <c r="Y27" s="400"/>
      <c r="Z27" s="375" t="s">
        <v>170</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25971</v>
      </c>
      <c r="BO27" s="454"/>
      <c r="BP27" s="454"/>
      <c r="BQ27" s="454"/>
      <c r="BR27" s="454"/>
      <c r="BS27" s="454"/>
      <c r="BT27" s="454"/>
      <c r="BU27" s="455"/>
      <c r="BV27" s="453">
        <v>25970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1900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542964</v>
      </c>
      <c r="BO28" s="449"/>
      <c r="BP28" s="449"/>
      <c r="BQ28" s="449"/>
      <c r="BR28" s="449"/>
      <c r="BS28" s="449"/>
      <c r="BT28" s="449"/>
      <c r="BU28" s="450"/>
      <c r="BV28" s="448">
        <v>486287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3</v>
      </c>
      <c r="M29" s="373"/>
      <c r="N29" s="373"/>
      <c r="O29" s="373"/>
      <c r="P29" s="374"/>
      <c r="Q29" s="372">
        <v>1780</v>
      </c>
      <c r="R29" s="373"/>
      <c r="S29" s="373"/>
      <c r="T29" s="373"/>
      <c r="U29" s="373"/>
      <c r="V29" s="374"/>
      <c r="W29" s="463"/>
      <c r="X29" s="464"/>
      <c r="Y29" s="465"/>
      <c r="Z29" s="375" t="s">
        <v>176</v>
      </c>
      <c r="AA29" s="376"/>
      <c r="AB29" s="376"/>
      <c r="AC29" s="376"/>
      <c r="AD29" s="376"/>
      <c r="AE29" s="376"/>
      <c r="AF29" s="376"/>
      <c r="AG29" s="377"/>
      <c r="AH29" s="372">
        <v>19</v>
      </c>
      <c r="AI29" s="373"/>
      <c r="AJ29" s="373"/>
      <c r="AK29" s="373"/>
      <c r="AL29" s="374"/>
      <c r="AM29" s="372">
        <v>60401</v>
      </c>
      <c r="AN29" s="373"/>
      <c r="AO29" s="373"/>
      <c r="AP29" s="373"/>
      <c r="AQ29" s="373"/>
      <c r="AR29" s="374"/>
      <c r="AS29" s="372">
        <v>3179</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122564</v>
      </c>
      <c r="BO29" s="420"/>
      <c r="BP29" s="420"/>
      <c r="BQ29" s="420"/>
      <c r="BR29" s="420"/>
      <c r="BS29" s="420"/>
      <c r="BT29" s="420"/>
      <c r="BU29" s="421"/>
      <c r="BV29" s="419">
        <v>74563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1904193</v>
      </c>
      <c r="BO30" s="454"/>
      <c r="BP30" s="454"/>
      <c r="BQ30" s="454"/>
      <c r="BR30" s="454"/>
      <c r="BS30" s="454"/>
      <c r="BT30" s="454"/>
      <c r="BU30" s="455"/>
      <c r="BV30" s="453">
        <v>1986782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簡易水道事業会計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和歌山県市町村総合事務組合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北山振興株式会社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紀南学園事務組合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株式会社じゃばらいず北山</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新宮周辺広域市町村圏事務組合（普）</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国民健康保険直営診療所特別会計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新宮周辺広域市町村圏事務組合（公）</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和歌山県地方税回収機構</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和歌山県後期高齢者医療広域連合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和歌山県後期高齢者医療広域連合（特別会計）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東牟婁郡町村新宮市老人福祉施設事務組合（普）</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東牟婁郡町村新宮市老人福祉施設事務組合（公）</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紀南環境衛生事務組合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9lauucds7XGro9A9HPpBI5n85Px77CLvUP/0FIiyKwS8f5fseRGG/4nW+DNoPQw5o6JuMue45eymJj3EXDsJw==" saltValue="axjziczY5dXtJplAORZ7z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207</v>
      </c>
      <c r="S4" s="680"/>
      <c r="T4" s="680"/>
      <c r="U4" s="680"/>
      <c r="V4" s="680"/>
      <c r="W4" s="680"/>
      <c r="X4" s="680"/>
      <c r="Y4" s="681"/>
      <c r="Z4" s="679" t="s">
        <v>208</v>
      </c>
      <c r="AA4" s="680"/>
      <c r="AB4" s="680"/>
      <c r="AC4" s="681"/>
      <c r="AD4" s="679" t="s">
        <v>209</v>
      </c>
      <c r="AE4" s="680"/>
      <c r="AF4" s="680"/>
      <c r="AG4" s="680"/>
      <c r="AH4" s="680"/>
      <c r="AI4" s="680"/>
      <c r="AJ4" s="680"/>
      <c r="AK4" s="681"/>
      <c r="AL4" s="679" t="s">
        <v>208</v>
      </c>
      <c r="AM4" s="680"/>
      <c r="AN4" s="680"/>
      <c r="AO4" s="681"/>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9" t="s">
        <v>213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214</v>
      </c>
      <c r="C5" s="677"/>
      <c r="D5" s="677"/>
      <c r="E5" s="677"/>
      <c r="F5" s="677"/>
      <c r="G5" s="677"/>
      <c r="H5" s="677"/>
      <c r="I5" s="677"/>
      <c r="J5" s="677"/>
      <c r="K5" s="677"/>
      <c r="L5" s="677"/>
      <c r="M5" s="677"/>
      <c r="N5" s="677"/>
      <c r="O5" s="677"/>
      <c r="P5" s="677"/>
      <c r="Q5" s="678"/>
      <c r="R5" s="673">
        <v>78042</v>
      </c>
      <c r="S5" s="674"/>
      <c r="T5" s="674"/>
      <c r="U5" s="674"/>
      <c r="V5" s="674"/>
      <c r="W5" s="674"/>
      <c r="X5" s="674"/>
      <c r="Y5" s="702"/>
      <c r="Z5" s="715">
        <v>2.9</v>
      </c>
      <c r="AA5" s="715"/>
      <c r="AB5" s="715"/>
      <c r="AC5" s="715"/>
      <c r="AD5" s="716">
        <v>78042</v>
      </c>
      <c r="AE5" s="716"/>
      <c r="AF5" s="716"/>
      <c r="AG5" s="716"/>
      <c r="AH5" s="716"/>
      <c r="AI5" s="716"/>
      <c r="AJ5" s="716"/>
      <c r="AK5" s="716"/>
      <c r="AL5" s="703">
        <v>11.9</v>
      </c>
      <c r="AM5" s="685"/>
      <c r="AN5" s="685"/>
      <c r="AO5" s="704"/>
      <c r="AP5" s="676" t="s">
        <v>215</v>
      </c>
      <c r="AQ5" s="677"/>
      <c r="AR5" s="677"/>
      <c r="AS5" s="677"/>
      <c r="AT5" s="677"/>
      <c r="AU5" s="677"/>
      <c r="AV5" s="677"/>
      <c r="AW5" s="677"/>
      <c r="AX5" s="677"/>
      <c r="AY5" s="677"/>
      <c r="AZ5" s="677"/>
      <c r="BA5" s="677"/>
      <c r="BB5" s="677"/>
      <c r="BC5" s="677"/>
      <c r="BD5" s="677"/>
      <c r="BE5" s="677"/>
      <c r="BF5" s="678"/>
      <c r="BG5" s="621">
        <v>77833</v>
      </c>
      <c r="BH5" s="622"/>
      <c r="BI5" s="622"/>
      <c r="BJ5" s="622"/>
      <c r="BK5" s="622"/>
      <c r="BL5" s="622"/>
      <c r="BM5" s="622"/>
      <c r="BN5" s="623"/>
      <c r="BO5" s="659">
        <v>99.7</v>
      </c>
      <c r="BP5" s="659"/>
      <c r="BQ5" s="659"/>
      <c r="BR5" s="659"/>
      <c r="BS5" s="660">
        <v>8976</v>
      </c>
      <c r="BT5" s="660"/>
      <c r="BU5" s="660"/>
      <c r="BV5" s="660"/>
      <c r="BW5" s="660"/>
      <c r="BX5" s="660"/>
      <c r="BY5" s="660"/>
      <c r="BZ5" s="660"/>
      <c r="CA5" s="660"/>
      <c r="CB5" s="695"/>
      <c r="CD5" s="679" t="s">
        <v>210</v>
      </c>
      <c r="CE5" s="680"/>
      <c r="CF5" s="680"/>
      <c r="CG5" s="680"/>
      <c r="CH5" s="680"/>
      <c r="CI5" s="680"/>
      <c r="CJ5" s="680"/>
      <c r="CK5" s="680"/>
      <c r="CL5" s="680"/>
      <c r="CM5" s="680"/>
      <c r="CN5" s="680"/>
      <c r="CO5" s="680"/>
      <c r="CP5" s="680"/>
      <c r="CQ5" s="681"/>
      <c r="CR5" s="679" t="s">
        <v>216</v>
      </c>
      <c r="CS5" s="680"/>
      <c r="CT5" s="680"/>
      <c r="CU5" s="680"/>
      <c r="CV5" s="680"/>
      <c r="CW5" s="680"/>
      <c r="CX5" s="680"/>
      <c r="CY5" s="681"/>
      <c r="CZ5" s="679" t="s">
        <v>208</v>
      </c>
      <c r="DA5" s="680"/>
      <c r="DB5" s="680"/>
      <c r="DC5" s="681"/>
      <c r="DD5" s="679" t="s">
        <v>217</v>
      </c>
      <c r="DE5" s="680"/>
      <c r="DF5" s="680"/>
      <c r="DG5" s="680"/>
      <c r="DH5" s="680"/>
      <c r="DI5" s="680"/>
      <c r="DJ5" s="680"/>
      <c r="DK5" s="680"/>
      <c r="DL5" s="680"/>
      <c r="DM5" s="680"/>
      <c r="DN5" s="680"/>
      <c r="DO5" s="680"/>
      <c r="DP5" s="681"/>
      <c r="DQ5" s="679" t="s">
        <v>218</v>
      </c>
      <c r="DR5" s="680"/>
      <c r="DS5" s="680"/>
      <c r="DT5" s="680"/>
      <c r="DU5" s="680"/>
      <c r="DV5" s="680"/>
      <c r="DW5" s="680"/>
      <c r="DX5" s="680"/>
      <c r="DY5" s="680"/>
      <c r="DZ5" s="680"/>
      <c r="EA5" s="680"/>
      <c r="EB5" s="680"/>
      <c r="EC5" s="681"/>
    </row>
    <row r="6" spans="2:143" ht="11.25" customHeight="1" x14ac:dyDescent="0.15">
      <c r="B6" s="618" t="s">
        <v>219</v>
      </c>
      <c r="C6" s="619"/>
      <c r="D6" s="619"/>
      <c r="E6" s="619"/>
      <c r="F6" s="619"/>
      <c r="G6" s="619"/>
      <c r="H6" s="619"/>
      <c r="I6" s="619"/>
      <c r="J6" s="619"/>
      <c r="K6" s="619"/>
      <c r="L6" s="619"/>
      <c r="M6" s="619"/>
      <c r="N6" s="619"/>
      <c r="O6" s="619"/>
      <c r="P6" s="619"/>
      <c r="Q6" s="620"/>
      <c r="R6" s="621">
        <v>19104</v>
      </c>
      <c r="S6" s="622"/>
      <c r="T6" s="622"/>
      <c r="U6" s="622"/>
      <c r="V6" s="622"/>
      <c r="W6" s="622"/>
      <c r="X6" s="622"/>
      <c r="Y6" s="623"/>
      <c r="Z6" s="659">
        <v>0.7</v>
      </c>
      <c r="AA6" s="659"/>
      <c r="AB6" s="659"/>
      <c r="AC6" s="659"/>
      <c r="AD6" s="660">
        <v>19104</v>
      </c>
      <c r="AE6" s="660"/>
      <c r="AF6" s="660"/>
      <c r="AG6" s="660"/>
      <c r="AH6" s="660"/>
      <c r="AI6" s="660"/>
      <c r="AJ6" s="660"/>
      <c r="AK6" s="660"/>
      <c r="AL6" s="624">
        <v>2.9</v>
      </c>
      <c r="AM6" s="625"/>
      <c r="AN6" s="625"/>
      <c r="AO6" s="661"/>
      <c r="AP6" s="618" t="s">
        <v>220</v>
      </c>
      <c r="AQ6" s="619"/>
      <c r="AR6" s="619"/>
      <c r="AS6" s="619"/>
      <c r="AT6" s="619"/>
      <c r="AU6" s="619"/>
      <c r="AV6" s="619"/>
      <c r="AW6" s="619"/>
      <c r="AX6" s="619"/>
      <c r="AY6" s="619"/>
      <c r="AZ6" s="619"/>
      <c r="BA6" s="619"/>
      <c r="BB6" s="619"/>
      <c r="BC6" s="619"/>
      <c r="BD6" s="619"/>
      <c r="BE6" s="619"/>
      <c r="BF6" s="620"/>
      <c r="BG6" s="621">
        <v>77833</v>
      </c>
      <c r="BH6" s="622"/>
      <c r="BI6" s="622"/>
      <c r="BJ6" s="622"/>
      <c r="BK6" s="622"/>
      <c r="BL6" s="622"/>
      <c r="BM6" s="622"/>
      <c r="BN6" s="623"/>
      <c r="BO6" s="659">
        <v>99.7</v>
      </c>
      <c r="BP6" s="659"/>
      <c r="BQ6" s="659"/>
      <c r="BR6" s="659"/>
      <c r="BS6" s="660">
        <v>8976</v>
      </c>
      <c r="BT6" s="660"/>
      <c r="BU6" s="660"/>
      <c r="BV6" s="660"/>
      <c r="BW6" s="660"/>
      <c r="BX6" s="660"/>
      <c r="BY6" s="660"/>
      <c r="BZ6" s="660"/>
      <c r="CA6" s="660"/>
      <c r="CB6" s="695"/>
      <c r="CD6" s="676" t="s">
        <v>221</v>
      </c>
      <c r="CE6" s="677"/>
      <c r="CF6" s="677"/>
      <c r="CG6" s="677"/>
      <c r="CH6" s="677"/>
      <c r="CI6" s="677"/>
      <c r="CJ6" s="677"/>
      <c r="CK6" s="677"/>
      <c r="CL6" s="677"/>
      <c r="CM6" s="677"/>
      <c r="CN6" s="677"/>
      <c r="CO6" s="677"/>
      <c r="CP6" s="677"/>
      <c r="CQ6" s="678"/>
      <c r="CR6" s="621">
        <v>30960</v>
      </c>
      <c r="CS6" s="622"/>
      <c r="CT6" s="622"/>
      <c r="CU6" s="622"/>
      <c r="CV6" s="622"/>
      <c r="CW6" s="622"/>
      <c r="CX6" s="622"/>
      <c r="CY6" s="623"/>
      <c r="CZ6" s="703">
        <v>1.2</v>
      </c>
      <c r="DA6" s="685"/>
      <c r="DB6" s="685"/>
      <c r="DC6" s="705"/>
      <c r="DD6" s="627" t="s">
        <v>122</v>
      </c>
      <c r="DE6" s="622"/>
      <c r="DF6" s="622"/>
      <c r="DG6" s="622"/>
      <c r="DH6" s="622"/>
      <c r="DI6" s="622"/>
      <c r="DJ6" s="622"/>
      <c r="DK6" s="622"/>
      <c r="DL6" s="622"/>
      <c r="DM6" s="622"/>
      <c r="DN6" s="622"/>
      <c r="DO6" s="622"/>
      <c r="DP6" s="623"/>
      <c r="DQ6" s="627">
        <v>30960</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19</v>
      </c>
      <c r="S7" s="622"/>
      <c r="T7" s="622"/>
      <c r="U7" s="622"/>
      <c r="V7" s="622"/>
      <c r="W7" s="622"/>
      <c r="X7" s="622"/>
      <c r="Y7" s="623"/>
      <c r="Z7" s="659">
        <v>0</v>
      </c>
      <c r="AA7" s="659"/>
      <c r="AB7" s="659"/>
      <c r="AC7" s="659"/>
      <c r="AD7" s="660">
        <v>19</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21450</v>
      </c>
      <c r="BH7" s="622"/>
      <c r="BI7" s="622"/>
      <c r="BJ7" s="622"/>
      <c r="BK7" s="622"/>
      <c r="BL7" s="622"/>
      <c r="BM7" s="622"/>
      <c r="BN7" s="623"/>
      <c r="BO7" s="659">
        <v>27.5</v>
      </c>
      <c r="BP7" s="659"/>
      <c r="BQ7" s="659"/>
      <c r="BR7" s="659"/>
      <c r="BS7" s="660" t="s">
        <v>122</v>
      </c>
      <c r="BT7" s="660"/>
      <c r="BU7" s="660"/>
      <c r="BV7" s="660"/>
      <c r="BW7" s="660"/>
      <c r="BX7" s="660"/>
      <c r="BY7" s="660"/>
      <c r="BZ7" s="660"/>
      <c r="CA7" s="660"/>
      <c r="CB7" s="695"/>
      <c r="CD7" s="618" t="s">
        <v>224</v>
      </c>
      <c r="CE7" s="619"/>
      <c r="CF7" s="619"/>
      <c r="CG7" s="619"/>
      <c r="CH7" s="619"/>
      <c r="CI7" s="619"/>
      <c r="CJ7" s="619"/>
      <c r="CK7" s="619"/>
      <c r="CL7" s="619"/>
      <c r="CM7" s="619"/>
      <c r="CN7" s="619"/>
      <c r="CO7" s="619"/>
      <c r="CP7" s="619"/>
      <c r="CQ7" s="620"/>
      <c r="CR7" s="621">
        <v>982323</v>
      </c>
      <c r="CS7" s="622"/>
      <c r="CT7" s="622"/>
      <c r="CU7" s="622"/>
      <c r="CV7" s="622"/>
      <c r="CW7" s="622"/>
      <c r="CX7" s="622"/>
      <c r="CY7" s="623"/>
      <c r="CZ7" s="659">
        <v>37.6</v>
      </c>
      <c r="DA7" s="659"/>
      <c r="DB7" s="659"/>
      <c r="DC7" s="659"/>
      <c r="DD7" s="627">
        <v>32272</v>
      </c>
      <c r="DE7" s="622"/>
      <c r="DF7" s="622"/>
      <c r="DG7" s="622"/>
      <c r="DH7" s="622"/>
      <c r="DI7" s="622"/>
      <c r="DJ7" s="622"/>
      <c r="DK7" s="622"/>
      <c r="DL7" s="622"/>
      <c r="DM7" s="622"/>
      <c r="DN7" s="622"/>
      <c r="DO7" s="622"/>
      <c r="DP7" s="623"/>
      <c r="DQ7" s="627">
        <v>237705</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399</v>
      </c>
      <c r="S8" s="622"/>
      <c r="T8" s="622"/>
      <c r="U8" s="622"/>
      <c r="V8" s="622"/>
      <c r="W8" s="622"/>
      <c r="X8" s="622"/>
      <c r="Y8" s="623"/>
      <c r="Z8" s="659">
        <v>0</v>
      </c>
      <c r="AA8" s="659"/>
      <c r="AB8" s="659"/>
      <c r="AC8" s="659"/>
      <c r="AD8" s="660">
        <v>399</v>
      </c>
      <c r="AE8" s="660"/>
      <c r="AF8" s="660"/>
      <c r="AG8" s="660"/>
      <c r="AH8" s="660"/>
      <c r="AI8" s="660"/>
      <c r="AJ8" s="660"/>
      <c r="AK8" s="660"/>
      <c r="AL8" s="624">
        <v>0.1</v>
      </c>
      <c r="AM8" s="625"/>
      <c r="AN8" s="625"/>
      <c r="AO8" s="661"/>
      <c r="AP8" s="618" t="s">
        <v>226</v>
      </c>
      <c r="AQ8" s="619"/>
      <c r="AR8" s="619"/>
      <c r="AS8" s="619"/>
      <c r="AT8" s="619"/>
      <c r="AU8" s="619"/>
      <c r="AV8" s="619"/>
      <c r="AW8" s="619"/>
      <c r="AX8" s="619"/>
      <c r="AY8" s="619"/>
      <c r="AZ8" s="619"/>
      <c r="BA8" s="619"/>
      <c r="BB8" s="619"/>
      <c r="BC8" s="619"/>
      <c r="BD8" s="619"/>
      <c r="BE8" s="619"/>
      <c r="BF8" s="620"/>
      <c r="BG8" s="621">
        <v>623</v>
      </c>
      <c r="BH8" s="622"/>
      <c r="BI8" s="622"/>
      <c r="BJ8" s="622"/>
      <c r="BK8" s="622"/>
      <c r="BL8" s="622"/>
      <c r="BM8" s="622"/>
      <c r="BN8" s="623"/>
      <c r="BO8" s="659">
        <v>0.8</v>
      </c>
      <c r="BP8" s="659"/>
      <c r="BQ8" s="659"/>
      <c r="BR8" s="659"/>
      <c r="BS8" s="660" t="s">
        <v>122</v>
      </c>
      <c r="BT8" s="660"/>
      <c r="BU8" s="660"/>
      <c r="BV8" s="660"/>
      <c r="BW8" s="660"/>
      <c r="BX8" s="660"/>
      <c r="BY8" s="660"/>
      <c r="BZ8" s="660"/>
      <c r="CA8" s="660"/>
      <c r="CB8" s="695"/>
      <c r="CD8" s="618" t="s">
        <v>227</v>
      </c>
      <c r="CE8" s="619"/>
      <c r="CF8" s="619"/>
      <c r="CG8" s="619"/>
      <c r="CH8" s="619"/>
      <c r="CI8" s="619"/>
      <c r="CJ8" s="619"/>
      <c r="CK8" s="619"/>
      <c r="CL8" s="619"/>
      <c r="CM8" s="619"/>
      <c r="CN8" s="619"/>
      <c r="CO8" s="619"/>
      <c r="CP8" s="619"/>
      <c r="CQ8" s="620"/>
      <c r="CR8" s="621">
        <v>213477</v>
      </c>
      <c r="CS8" s="622"/>
      <c r="CT8" s="622"/>
      <c r="CU8" s="622"/>
      <c r="CV8" s="622"/>
      <c r="CW8" s="622"/>
      <c r="CX8" s="622"/>
      <c r="CY8" s="623"/>
      <c r="CZ8" s="659">
        <v>8.1999999999999993</v>
      </c>
      <c r="DA8" s="659"/>
      <c r="DB8" s="659"/>
      <c r="DC8" s="659"/>
      <c r="DD8" s="627" t="s">
        <v>122</v>
      </c>
      <c r="DE8" s="622"/>
      <c r="DF8" s="622"/>
      <c r="DG8" s="622"/>
      <c r="DH8" s="622"/>
      <c r="DI8" s="622"/>
      <c r="DJ8" s="622"/>
      <c r="DK8" s="622"/>
      <c r="DL8" s="622"/>
      <c r="DM8" s="622"/>
      <c r="DN8" s="622"/>
      <c r="DO8" s="622"/>
      <c r="DP8" s="623"/>
      <c r="DQ8" s="627">
        <v>77257</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403</v>
      </c>
      <c r="S9" s="622"/>
      <c r="T9" s="622"/>
      <c r="U9" s="622"/>
      <c r="V9" s="622"/>
      <c r="W9" s="622"/>
      <c r="X9" s="622"/>
      <c r="Y9" s="623"/>
      <c r="Z9" s="659">
        <v>0</v>
      </c>
      <c r="AA9" s="659"/>
      <c r="AB9" s="659"/>
      <c r="AC9" s="659"/>
      <c r="AD9" s="660">
        <v>403</v>
      </c>
      <c r="AE9" s="660"/>
      <c r="AF9" s="660"/>
      <c r="AG9" s="660"/>
      <c r="AH9" s="660"/>
      <c r="AI9" s="660"/>
      <c r="AJ9" s="660"/>
      <c r="AK9" s="660"/>
      <c r="AL9" s="624">
        <v>0.1</v>
      </c>
      <c r="AM9" s="625"/>
      <c r="AN9" s="625"/>
      <c r="AO9" s="661"/>
      <c r="AP9" s="618" t="s">
        <v>229</v>
      </c>
      <c r="AQ9" s="619"/>
      <c r="AR9" s="619"/>
      <c r="AS9" s="619"/>
      <c r="AT9" s="619"/>
      <c r="AU9" s="619"/>
      <c r="AV9" s="619"/>
      <c r="AW9" s="619"/>
      <c r="AX9" s="619"/>
      <c r="AY9" s="619"/>
      <c r="AZ9" s="619"/>
      <c r="BA9" s="619"/>
      <c r="BB9" s="619"/>
      <c r="BC9" s="619"/>
      <c r="BD9" s="619"/>
      <c r="BE9" s="619"/>
      <c r="BF9" s="620"/>
      <c r="BG9" s="621">
        <v>16604</v>
      </c>
      <c r="BH9" s="622"/>
      <c r="BI9" s="622"/>
      <c r="BJ9" s="622"/>
      <c r="BK9" s="622"/>
      <c r="BL9" s="622"/>
      <c r="BM9" s="622"/>
      <c r="BN9" s="623"/>
      <c r="BO9" s="659">
        <v>21.3</v>
      </c>
      <c r="BP9" s="659"/>
      <c r="BQ9" s="659"/>
      <c r="BR9" s="659"/>
      <c r="BS9" s="660" t="s">
        <v>122</v>
      </c>
      <c r="BT9" s="660"/>
      <c r="BU9" s="660"/>
      <c r="BV9" s="660"/>
      <c r="BW9" s="660"/>
      <c r="BX9" s="660"/>
      <c r="BY9" s="660"/>
      <c r="BZ9" s="660"/>
      <c r="CA9" s="660"/>
      <c r="CB9" s="695"/>
      <c r="CD9" s="618" t="s">
        <v>230</v>
      </c>
      <c r="CE9" s="619"/>
      <c r="CF9" s="619"/>
      <c r="CG9" s="619"/>
      <c r="CH9" s="619"/>
      <c r="CI9" s="619"/>
      <c r="CJ9" s="619"/>
      <c r="CK9" s="619"/>
      <c r="CL9" s="619"/>
      <c r="CM9" s="619"/>
      <c r="CN9" s="619"/>
      <c r="CO9" s="619"/>
      <c r="CP9" s="619"/>
      <c r="CQ9" s="620"/>
      <c r="CR9" s="621">
        <v>114368</v>
      </c>
      <c r="CS9" s="622"/>
      <c r="CT9" s="622"/>
      <c r="CU9" s="622"/>
      <c r="CV9" s="622"/>
      <c r="CW9" s="622"/>
      <c r="CX9" s="622"/>
      <c r="CY9" s="623"/>
      <c r="CZ9" s="659">
        <v>4.4000000000000004</v>
      </c>
      <c r="DA9" s="659"/>
      <c r="DB9" s="659"/>
      <c r="DC9" s="659"/>
      <c r="DD9" s="627">
        <v>752</v>
      </c>
      <c r="DE9" s="622"/>
      <c r="DF9" s="622"/>
      <c r="DG9" s="622"/>
      <c r="DH9" s="622"/>
      <c r="DI9" s="622"/>
      <c r="DJ9" s="622"/>
      <c r="DK9" s="622"/>
      <c r="DL9" s="622"/>
      <c r="DM9" s="622"/>
      <c r="DN9" s="622"/>
      <c r="DO9" s="622"/>
      <c r="DP9" s="623"/>
      <c r="DQ9" s="627">
        <v>97269</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2667</v>
      </c>
      <c r="BH10" s="622"/>
      <c r="BI10" s="622"/>
      <c r="BJ10" s="622"/>
      <c r="BK10" s="622"/>
      <c r="BL10" s="622"/>
      <c r="BM10" s="622"/>
      <c r="BN10" s="623"/>
      <c r="BO10" s="659">
        <v>3.4</v>
      </c>
      <c r="BP10" s="659"/>
      <c r="BQ10" s="659"/>
      <c r="BR10" s="659"/>
      <c r="BS10" s="660" t="s">
        <v>122</v>
      </c>
      <c r="BT10" s="660"/>
      <c r="BU10" s="660"/>
      <c r="BV10" s="660"/>
      <c r="BW10" s="660"/>
      <c r="BX10" s="660"/>
      <c r="BY10" s="660"/>
      <c r="BZ10" s="660"/>
      <c r="CA10" s="660"/>
      <c r="CB10" s="695"/>
      <c r="CD10" s="618" t="s">
        <v>233</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10597</v>
      </c>
      <c r="S11" s="622"/>
      <c r="T11" s="622"/>
      <c r="U11" s="622"/>
      <c r="V11" s="622"/>
      <c r="W11" s="622"/>
      <c r="X11" s="622"/>
      <c r="Y11" s="623"/>
      <c r="Z11" s="624">
        <v>0.4</v>
      </c>
      <c r="AA11" s="625"/>
      <c r="AB11" s="625"/>
      <c r="AC11" s="626"/>
      <c r="AD11" s="627">
        <v>10597</v>
      </c>
      <c r="AE11" s="622"/>
      <c r="AF11" s="622"/>
      <c r="AG11" s="622"/>
      <c r="AH11" s="622"/>
      <c r="AI11" s="622"/>
      <c r="AJ11" s="622"/>
      <c r="AK11" s="623"/>
      <c r="AL11" s="624">
        <v>1.6</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1556</v>
      </c>
      <c r="BH11" s="622"/>
      <c r="BI11" s="622"/>
      <c r="BJ11" s="622"/>
      <c r="BK11" s="622"/>
      <c r="BL11" s="622"/>
      <c r="BM11" s="622"/>
      <c r="BN11" s="623"/>
      <c r="BO11" s="659">
        <v>2</v>
      </c>
      <c r="BP11" s="659"/>
      <c r="BQ11" s="659"/>
      <c r="BR11" s="659"/>
      <c r="BS11" s="660" t="s">
        <v>122</v>
      </c>
      <c r="BT11" s="660"/>
      <c r="BU11" s="660"/>
      <c r="BV11" s="660"/>
      <c r="BW11" s="660"/>
      <c r="BX11" s="660"/>
      <c r="BY11" s="660"/>
      <c r="BZ11" s="660"/>
      <c r="CA11" s="660"/>
      <c r="CB11" s="695"/>
      <c r="CD11" s="618" t="s">
        <v>236</v>
      </c>
      <c r="CE11" s="619"/>
      <c r="CF11" s="619"/>
      <c r="CG11" s="619"/>
      <c r="CH11" s="619"/>
      <c r="CI11" s="619"/>
      <c r="CJ11" s="619"/>
      <c r="CK11" s="619"/>
      <c r="CL11" s="619"/>
      <c r="CM11" s="619"/>
      <c r="CN11" s="619"/>
      <c r="CO11" s="619"/>
      <c r="CP11" s="619"/>
      <c r="CQ11" s="620"/>
      <c r="CR11" s="621">
        <v>164763</v>
      </c>
      <c r="CS11" s="622"/>
      <c r="CT11" s="622"/>
      <c r="CU11" s="622"/>
      <c r="CV11" s="622"/>
      <c r="CW11" s="622"/>
      <c r="CX11" s="622"/>
      <c r="CY11" s="623"/>
      <c r="CZ11" s="659">
        <v>6.3</v>
      </c>
      <c r="DA11" s="659"/>
      <c r="DB11" s="659"/>
      <c r="DC11" s="659"/>
      <c r="DD11" s="627">
        <v>133421</v>
      </c>
      <c r="DE11" s="622"/>
      <c r="DF11" s="622"/>
      <c r="DG11" s="622"/>
      <c r="DH11" s="622"/>
      <c r="DI11" s="622"/>
      <c r="DJ11" s="622"/>
      <c r="DK11" s="622"/>
      <c r="DL11" s="622"/>
      <c r="DM11" s="622"/>
      <c r="DN11" s="622"/>
      <c r="DO11" s="622"/>
      <c r="DP11" s="623"/>
      <c r="DQ11" s="627">
        <v>55068</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51069</v>
      </c>
      <c r="BH12" s="622"/>
      <c r="BI12" s="622"/>
      <c r="BJ12" s="622"/>
      <c r="BK12" s="622"/>
      <c r="BL12" s="622"/>
      <c r="BM12" s="622"/>
      <c r="BN12" s="623"/>
      <c r="BO12" s="659">
        <v>65.400000000000006</v>
      </c>
      <c r="BP12" s="659"/>
      <c r="BQ12" s="659"/>
      <c r="BR12" s="659"/>
      <c r="BS12" s="660">
        <v>8976</v>
      </c>
      <c r="BT12" s="660"/>
      <c r="BU12" s="660"/>
      <c r="BV12" s="660"/>
      <c r="BW12" s="660"/>
      <c r="BX12" s="660"/>
      <c r="BY12" s="660"/>
      <c r="BZ12" s="660"/>
      <c r="CA12" s="660"/>
      <c r="CB12" s="695"/>
      <c r="CD12" s="618" t="s">
        <v>239</v>
      </c>
      <c r="CE12" s="619"/>
      <c r="CF12" s="619"/>
      <c r="CG12" s="619"/>
      <c r="CH12" s="619"/>
      <c r="CI12" s="619"/>
      <c r="CJ12" s="619"/>
      <c r="CK12" s="619"/>
      <c r="CL12" s="619"/>
      <c r="CM12" s="619"/>
      <c r="CN12" s="619"/>
      <c r="CO12" s="619"/>
      <c r="CP12" s="619"/>
      <c r="CQ12" s="620"/>
      <c r="CR12" s="621">
        <v>640638</v>
      </c>
      <c r="CS12" s="622"/>
      <c r="CT12" s="622"/>
      <c r="CU12" s="622"/>
      <c r="CV12" s="622"/>
      <c r="CW12" s="622"/>
      <c r="CX12" s="622"/>
      <c r="CY12" s="623"/>
      <c r="CZ12" s="659">
        <v>24.5</v>
      </c>
      <c r="DA12" s="659"/>
      <c r="DB12" s="659"/>
      <c r="DC12" s="659"/>
      <c r="DD12" s="627">
        <v>534030</v>
      </c>
      <c r="DE12" s="622"/>
      <c r="DF12" s="622"/>
      <c r="DG12" s="622"/>
      <c r="DH12" s="622"/>
      <c r="DI12" s="622"/>
      <c r="DJ12" s="622"/>
      <c r="DK12" s="622"/>
      <c r="DL12" s="622"/>
      <c r="DM12" s="622"/>
      <c r="DN12" s="622"/>
      <c r="DO12" s="622"/>
      <c r="DP12" s="623"/>
      <c r="DQ12" s="627">
        <v>47690</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50871</v>
      </c>
      <c r="BH13" s="622"/>
      <c r="BI13" s="622"/>
      <c r="BJ13" s="622"/>
      <c r="BK13" s="622"/>
      <c r="BL13" s="622"/>
      <c r="BM13" s="622"/>
      <c r="BN13" s="623"/>
      <c r="BO13" s="659">
        <v>65.2</v>
      </c>
      <c r="BP13" s="659"/>
      <c r="BQ13" s="659"/>
      <c r="BR13" s="659"/>
      <c r="BS13" s="660">
        <v>8976</v>
      </c>
      <c r="BT13" s="660"/>
      <c r="BU13" s="660"/>
      <c r="BV13" s="660"/>
      <c r="BW13" s="660"/>
      <c r="BX13" s="660"/>
      <c r="BY13" s="660"/>
      <c r="BZ13" s="660"/>
      <c r="CA13" s="660"/>
      <c r="CB13" s="695"/>
      <c r="CD13" s="618" t="s">
        <v>242</v>
      </c>
      <c r="CE13" s="619"/>
      <c r="CF13" s="619"/>
      <c r="CG13" s="619"/>
      <c r="CH13" s="619"/>
      <c r="CI13" s="619"/>
      <c r="CJ13" s="619"/>
      <c r="CK13" s="619"/>
      <c r="CL13" s="619"/>
      <c r="CM13" s="619"/>
      <c r="CN13" s="619"/>
      <c r="CO13" s="619"/>
      <c r="CP13" s="619"/>
      <c r="CQ13" s="620"/>
      <c r="CR13" s="621">
        <v>92582</v>
      </c>
      <c r="CS13" s="622"/>
      <c r="CT13" s="622"/>
      <c r="CU13" s="622"/>
      <c r="CV13" s="622"/>
      <c r="CW13" s="622"/>
      <c r="CX13" s="622"/>
      <c r="CY13" s="623"/>
      <c r="CZ13" s="659">
        <v>3.5</v>
      </c>
      <c r="DA13" s="659"/>
      <c r="DB13" s="659"/>
      <c r="DC13" s="659"/>
      <c r="DD13" s="627">
        <v>71094</v>
      </c>
      <c r="DE13" s="622"/>
      <c r="DF13" s="622"/>
      <c r="DG13" s="622"/>
      <c r="DH13" s="622"/>
      <c r="DI13" s="622"/>
      <c r="DJ13" s="622"/>
      <c r="DK13" s="622"/>
      <c r="DL13" s="622"/>
      <c r="DM13" s="622"/>
      <c r="DN13" s="622"/>
      <c r="DO13" s="622"/>
      <c r="DP13" s="623"/>
      <c r="DQ13" s="627">
        <v>34196</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84</v>
      </c>
      <c r="S14" s="622"/>
      <c r="T14" s="622"/>
      <c r="U14" s="622"/>
      <c r="V14" s="622"/>
      <c r="W14" s="622"/>
      <c r="X14" s="622"/>
      <c r="Y14" s="623"/>
      <c r="Z14" s="659">
        <v>0</v>
      </c>
      <c r="AA14" s="659"/>
      <c r="AB14" s="659"/>
      <c r="AC14" s="659"/>
      <c r="AD14" s="660">
        <v>84</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1554</v>
      </c>
      <c r="BH14" s="622"/>
      <c r="BI14" s="622"/>
      <c r="BJ14" s="622"/>
      <c r="BK14" s="622"/>
      <c r="BL14" s="622"/>
      <c r="BM14" s="622"/>
      <c r="BN14" s="623"/>
      <c r="BO14" s="659">
        <v>2</v>
      </c>
      <c r="BP14" s="659"/>
      <c r="BQ14" s="659"/>
      <c r="BR14" s="659"/>
      <c r="BS14" s="660" t="s">
        <v>122</v>
      </c>
      <c r="BT14" s="660"/>
      <c r="BU14" s="660"/>
      <c r="BV14" s="660"/>
      <c r="BW14" s="660"/>
      <c r="BX14" s="660"/>
      <c r="BY14" s="660"/>
      <c r="BZ14" s="660"/>
      <c r="CA14" s="660"/>
      <c r="CB14" s="695"/>
      <c r="CD14" s="618" t="s">
        <v>245</v>
      </c>
      <c r="CE14" s="619"/>
      <c r="CF14" s="619"/>
      <c r="CG14" s="619"/>
      <c r="CH14" s="619"/>
      <c r="CI14" s="619"/>
      <c r="CJ14" s="619"/>
      <c r="CK14" s="619"/>
      <c r="CL14" s="619"/>
      <c r="CM14" s="619"/>
      <c r="CN14" s="619"/>
      <c r="CO14" s="619"/>
      <c r="CP14" s="619"/>
      <c r="CQ14" s="620"/>
      <c r="CR14" s="621">
        <v>57659</v>
      </c>
      <c r="CS14" s="622"/>
      <c r="CT14" s="622"/>
      <c r="CU14" s="622"/>
      <c r="CV14" s="622"/>
      <c r="CW14" s="622"/>
      <c r="CX14" s="622"/>
      <c r="CY14" s="623"/>
      <c r="CZ14" s="659">
        <v>2.2000000000000002</v>
      </c>
      <c r="DA14" s="659"/>
      <c r="DB14" s="659"/>
      <c r="DC14" s="659"/>
      <c r="DD14" s="627">
        <v>8168</v>
      </c>
      <c r="DE14" s="622"/>
      <c r="DF14" s="622"/>
      <c r="DG14" s="622"/>
      <c r="DH14" s="622"/>
      <c r="DI14" s="622"/>
      <c r="DJ14" s="622"/>
      <c r="DK14" s="622"/>
      <c r="DL14" s="622"/>
      <c r="DM14" s="622"/>
      <c r="DN14" s="622"/>
      <c r="DO14" s="622"/>
      <c r="DP14" s="623"/>
      <c r="DQ14" s="627">
        <v>47009</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3760</v>
      </c>
      <c r="BH15" s="622"/>
      <c r="BI15" s="622"/>
      <c r="BJ15" s="622"/>
      <c r="BK15" s="622"/>
      <c r="BL15" s="622"/>
      <c r="BM15" s="622"/>
      <c r="BN15" s="623"/>
      <c r="BO15" s="659">
        <v>4.8</v>
      </c>
      <c r="BP15" s="659"/>
      <c r="BQ15" s="659"/>
      <c r="BR15" s="659"/>
      <c r="BS15" s="660" t="s">
        <v>122</v>
      </c>
      <c r="BT15" s="660"/>
      <c r="BU15" s="660"/>
      <c r="BV15" s="660"/>
      <c r="BW15" s="660"/>
      <c r="BX15" s="660"/>
      <c r="BY15" s="660"/>
      <c r="BZ15" s="660"/>
      <c r="CA15" s="660"/>
      <c r="CB15" s="695"/>
      <c r="CD15" s="618" t="s">
        <v>248</v>
      </c>
      <c r="CE15" s="619"/>
      <c r="CF15" s="619"/>
      <c r="CG15" s="619"/>
      <c r="CH15" s="619"/>
      <c r="CI15" s="619"/>
      <c r="CJ15" s="619"/>
      <c r="CK15" s="619"/>
      <c r="CL15" s="619"/>
      <c r="CM15" s="619"/>
      <c r="CN15" s="619"/>
      <c r="CO15" s="619"/>
      <c r="CP15" s="619"/>
      <c r="CQ15" s="620"/>
      <c r="CR15" s="621">
        <v>153211</v>
      </c>
      <c r="CS15" s="622"/>
      <c r="CT15" s="622"/>
      <c r="CU15" s="622"/>
      <c r="CV15" s="622"/>
      <c r="CW15" s="622"/>
      <c r="CX15" s="622"/>
      <c r="CY15" s="623"/>
      <c r="CZ15" s="659">
        <v>5.9</v>
      </c>
      <c r="DA15" s="659"/>
      <c r="DB15" s="659"/>
      <c r="DC15" s="659"/>
      <c r="DD15" s="627">
        <v>62692</v>
      </c>
      <c r="DE15" s="622"/>
      <c r="DF15" s="622"/>
      <c r="DG15" s="622"/>
      <c r="DH15" s="622"/>
      <c r="DI15" s="622"/>
      <c r="DJ15" s="622"/>
      <c r="DK15" s="622"/>
      <c r="DL15" s="622"/>
      <c r="DM15" s="622"/>
      <c r="DN15" s="622"/>
      <c r="DO15" s="622"/>
      <c r="DP15" s="623"/>
      <c r="DQ15" s="627">
        <v>87472</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910</v>
      </c>
      <c r="S16" s="622"/>
      <c r="T16" s="622"/>
      <c r="U16" s="622"/>
      <c r="V16" s="622"/>
      <c r="W16" s="622"/>
      <c r="X16" s="622"/>
      <c r="Y16" s="623"/>
      <c r="Z16" s="659">
        <v>0</v>
      </c>
      <c r="AA16" s="659"/>
      <c r="AB16" s="659"/>
      <c r="AC16" s="659"/>
      <c r="AD16" s="660">
        <v>910</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251</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895</v>
      </c>
      <c r="S17" s="622"/>
      <c r="T17" s="622"/>
      <c r="U17" s="622"/>
      <c r="V17" s="622"/>
      <c r="W17" s="622"/>
      <c r="X17" s="622"/>
      <c r="Y17" s="623"/>
      <c r="Z17" s="659">
        <v>0</v>
      </c>
      <c r="AA17" s="659"/>
      <c r="AB17" s="659"/>
      <c r="AC17" s="659"/>
      <c r="AD17" s="660">
        <v>895</v>
      </c>
      <c r="AE17" s="660"/>
      <c r="AF17" s="660"/>
      <c r="AG17" s="660"/>
      <c r="AH17" s="660"/>
      <c r="AI17" s="660"/>
      <c r="AJ17" s="660"/>
      <c r="AK17" s="660"/>
      <c r="AL17" s="624">
        <v>0.1</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254</v>
      </c>
      <c r="CE17" s="619"/>
      <c r="CF17" s="619"/>
      <c r="CG17" s="619"/>
      <c r="CH17" s="619"/>
      <c r="CI17" s="619"/>
      <c r="CJ17" s="619"/>
      <c r="CK17" s="619"/>
      <c r="CL17" s="619"/>
      <c r="CM17" s="619"/>
      <c r="CN17" s="619"/>
      <c r="CO17" s="619"/>
      <c r="CP17" s="619"/>
      <c r="CQ17" s="620"/>
      <c r="CR17" s="621">
        <v>161078</v>
      </c>
      <c r="CS17" s="622"/>
      <c r="CT17" s="622"/>
      <c r="CU17" s="622"/>
      <c r="CV17" s="622"/>
      <c r="CW17" s="622"/>
      <c r="CX17" s="622"/>
      <c r="CY17" s="623"/>
      <c r="CZ17" s="659">
        <v>6.2</v>
      </c>
      <c r="DA17" s="659"/>
      <c r="DB17" s="659"/>
      <c r="DC17" s="659"/>
      <c r="DD17" s="627" t="s">
        <v>122</v>
      </c>
      <c r="DE17" s="622"/>
      <c r="DF17" s="622"/>
      <c r="DG17" s="622"/>
      <c r="DH17" s="622"/>
      <c r="DI17" s="622"/>
      <c r="DJ17" s="622"/>
      <c r="DK17" s="622"/>
      <c r="DL17" s="622"/>
      <c r="DM17" s="622"/>
      <c r="DN17" s="622"/>
      <c r="DO17" s="622"/>
      <c r="DP17" s="623"/>
      <c r="DQ17" s="627">
        <v>161078</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246</v>
      </c>
      <c r="S18" s="622"/>
      <c r="T18" s="622"/>
      <c r="U18" s="622"/>
      <c r="V18" s="622"/>
      <c r="W18" s="622"/>
      <c r="X18" s="622"/>
      <c r="Y18" s="623"/>
      <c r="Z18" s="659">
        <v>0</v>
      </c>
      <c r="AA18" s="659"/>
      <c r="AB18" s="659"/>
      <c r="AC18" s="659"/>
      <c r="AD18" s="660">
        <v>246</v>
      </c>
      <c r="AE18" s="660"/>
      <c r="AF18" s="660"/>
      <c r="AG18" s="660"/>
      <c r="AH18" s="660"/>
      <c r="AI18" s="660"/>
      <c r="AJ18" s="660"/>
      <c r="AK18" s="660"/>
      <c r="AL18" s="624">
        <v>0</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246</v>
      </c>
      <c r="S19" s="622"/>
      <c r="T19" s="622"/>
      <c r="U19" s="622"/>
      <c r="V19" s="622"/>
      <c r="W19" s="622"/>
      <c r="X19" s="622"/>
      <c r="Y19" s="623"/>
      <c r="Z19" s="659">
        <v>0</v>
      </c>
      <c r="AA19" s="659"/>
      <c r="AB19" s="659"/>
      <c r="AC19" s="659"/>
      <c r="AD19" s="660">
        <v>246</v>
      </c>
      <c r="AE19" s="660"/>
      <c r="AF19" s="660"/>
      <c r="AG19" s="660"/>
      <c r="AH19" s="660"/>
      <c r="AI19" s="660"/>
      <c r="AJ19" s="660"/>
      <c r="AK19" s="660"/>
      <c r="AL19" s="624">
        <v>0</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209</v>
      </c>
      <c r="BH19" s="622"/>
      <c r="BI19" s="622"/>
      <c r="BJ19" s="622"/>
      <c r="BK19" s="622"/>
      <c r="BL19" s="622"/>
      <c r="BM19" s="622"/>
      <c r="BN19" s="623"/>
      <c r="BO19" s="659">
        <v>0.3</v>
      </c>
      <c r="BP19" s="659"/>
      <c r="BQ19" s="659"/>
      <c r="BR19" s="659"/>
      <c r="BS19" s="660" t="s">
        <v>122</v>
      </c>
      <c r="BT19" s="660"/>
      <c r="BU19" s="660"/>
      <c r="BV19" s="660"/>
      <c r="BW19" s="660"/>
      <c r="BX19" s="660"/>
      <c r="BY19" s="660"/>
      <c r="BZ19" s="660"/>
      <c r="CA19" s="660"/>
      <c r="CB19" s="695"/>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261</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209</v>
      </c>
      <c r="BH20" s="622"/>
      <c r="BI20" s="622"/>
      <c r="BJ20" s="622"/>
      <c r="BK20" s="622"/>
      <c r="BL20" s="622"/>
      <c r="BM20" s="622"/>
      <c r="BN20" s="623"/>
      <c r="BO20" s="659">
        <v>0.3</v>
      </c>
      <c r="BP20" s="659"/>
      <c r="BQ20" s="659"/>
      <c r="BR20" s="659"/>
      <c r="BS20" s="660" t="s">
        <v>122</v>
      </c>
      <c r="BT20" s="660"/>
      <c r="BU20" s="660"/>
      <c r="BV20" s="660"/>
      <c r="BW20" s="660"/>
      <c r="BX20" s="660"/>
      <c r="BY20" s="660"/>
      <c r="BZ20" s="660"/>
      <c r="CA20" s="660"/>
      <c r="CB20" s="695"/>
      <c r="CD20" s="618" t="s">
        <v>263</v>
      </c>
      <c r="CE20" s="619"/>
      <c r="CF20" s="619"/>
      <c r="CG20" s="619"/>
      <c r="CH20" s="619"/>
      <c r="CI20" s="619"/>
      <c r="CJ20" s="619"/>
      <c r="CK20" s="619"/>
      <c r="CL20" s="619"/>
      <c r="CM20" s="619"/>
      <c r="CN20" s="619"/>
      <c r="CO20" s="619"/>
      <c r="CP20" s="619"/>
      <c r="CQ20" s="620"/>
      <c r="CR20" s="621">
        <v>2611059</v>
      </c>
      <c r="CS20" s="622"/>
      <c r="CT20" s="622"/>
      <c r="CU20" s="622"/>
      <c r="CV20" s="622"/>
      <c r="CW20" s="622"/>
      <c r="CX20" s="622"/>
      <c r="CY20" s="623"/>
      <c r="CZ20" s="659">
        <v>100</v>
      </c>
      <c r="DA20" s="659"/>
      <c r="DB20" s="659"/>
      <c r="DC20" s="659"/>
      <c r="DD20" s="627">
        <v>842429</v>
      </c>
      <c r="DE20" s="622"/>
      <c r="DF20" s="622"/>
      <c r="DG20" s="622"/>
      <c r="DH20" s="622"/>
      <c r="DI20" s="622"/>
      <c r="DJ20" s="622"/>
      <c r="DK20" s="622"/>
      <c r="DL20" s="622"/>
      <c r="DM20" s="622"/>
      <c r="DN20" s="622"/>
      <c r="DO20" s="622"/>
      <c r="DP20" s="623"/>
      <c r="DQ20" s="627">
        <v>875704</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670657</v>
      </c>
      <c r="S21" s="622"/>
      <c r="T21" s="622"/>
      <c r="U21" s="622"/>
      <c r="V21" s="622"/>
      <c r="W21" s="622"/>
      <c r="X21" s="622"/>
      <c r="Y21" s="623"/>
      <c r="Z21" s="659">
        <v>24.7</v>
      </c>
      <c r="AA21" s="659"/>
      <c r="AB21" s="659"/>
      <c r="AC21" s="659"/>
      <c r="AD21" s="660">
        <v>544414</v>
      </c>
      <c r="AE21" s="660"/>
      <c r="AF21" s="660"/>
      <c r="AG21" s="660"/>
      <c r="AH21" s="660"/>
      <c r="AI21" s="660"/>
      <c r="AJ21" s="660"/>
      <c r="AK21" s="660"/>
      <c r="AL21" s="624">
        <v>83.1</v>
      </c>
      <c r="AM21" s="625"/>
      <c r="AN21" s="625"/>
      <c r="AO21" s="661"/>
      <c r="AP21" s="618" t="s">
        <v>265</v>
      </c>
      <c r="AQ21" s="699"/>
      <c r="AR21" s="699"/>
      <c r="AS21" s="699"/>
      <c r="AT21" s="699"/>
      <c r="AU21" s="699"/>
      <c r="AV21" s="699"/>
      <c r="AW21" s="699"/>
      <c r="AX21" s="699"/>
      <c r="AY21" s="699"/>
      <c r="AZ21" s="699"/>
      <c r="BA21" s="699"/>
      <c r="BB21" s="699"/>
      <c r="BC21" s="699"/>
      <c r="BD21" s="699"/>
      <c r="BE21" s="699"/>
      <c r="BF21" s="700"/>
      <c r="BG21" s="621">
        <v>209</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544414</v>
      </c>
      <c r="S22" s="622"/>
      <c r="T22" s="622"/>
      <c r="U22" s="622"/>
      <c r="V22" s="622"/>
      <c r="W22" s="622"/>
      <c r="X22" s="622"/>
      <c r="Y22" s="623"/>
      <c r="Z22" s="659">
        <v>20.100000000000001</v>
      </c>
      <c r="AA22" s="659"/>
      <c r="AB22" s="659"/>
      <c r="AC22" s="659"/>
      <c r="AD22" s="660">
        <v>544414</v>
      </c>
      <c r="AE22" s="660"/>
      <c r="AF22" s="660"/>
      <c r="AG22" s="660"/>
      <c r="AH22" s="660"/>
      <c r="AI22" s="660"/>
      <c r="AJ22" s="660"/>
      <c r="AK22" s="660"/>
      <c r="AL22" s="624">
        <v>83.1</v>
      </c>
      <c r="AM22" s="625"/>
      <c r="AN22" s="625"/>
      <c r="AO22" s="661"/>
      <c r="AP22" s="618" t="s">
        <v>267</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268</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269</v>
      </c>
      <c r="C23" s="619"/>
      <c r="D23" s="619"/>
      <c r="E23" s="619"/>
      <c r="F23" s="619"/>
      <c r="G23" s="619"/>
      <c r="H23" s="619"/>
      <c r="I23" s="619"/>
      <c r="J23" s="619"/>
      <c r="K23" s="619"/>
      <c r="L23" s="619"/>
      <c r="M23" s="619"/>
      <c r="N23" s="619"/>
      <c r="O23" s="619"/>
      <c r="P23" s="619"/>
      <c r="Q23" s="620"/>
      <c r="R23" s="621">
        <v>126243</v>
      </c>
      <c r="S23" s="622"/>
      <c r="T23" s="622"/>
      <c r="U23" s="622"/>
      <c r="V23" s="622"/>
      <c r="W23" s="622"/>
      <c r="X23" s="622"/>
      <c r="Y23" s="623"/>
      <c r="Z23" s="659">
        <v>4.5999999999999996</v>
      </c>
      <c r="AA23" s="659"/>
      <c r="AB23" s="659"/>
      <c r="AC23" s="659"/>
      <c r="AD23" s="660" t="s">
        <v>122</v>
      </c>
      <c r="AE23" s="660"/>
      <c r="AF23" s="660"/>
      <c r="AG23" s="660"/>
      <c r="AH23" s="660"/>
      <c r="AI23" s="660"/>
      <c r="AJ23" s="660"/>
      <c r="AK23" s="660"/>
      <c r="AL23" s="624" t="s">
        <v>122</v>
      </c>
      <c r="AM23" s="625"/>
      <c r="AN23" s="625"/>
      <c r="AO23" s="661"/>
      <c r="AP23" s="618" t="s">
        <v>270</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210</v>
      </c>
      <c r="CE23" s="680"/>
      <c r="CF23" s="680"/>
      <c r="CG23" s="680"/>
      <c r="CH23" s="680"/>
      <c r="CI23" s="680"/>
      <c r="CJ23" s="680"/>
      <c r="CK23" s="680"/>
      <c r="CL23" s="680"/>
      <c r="CM23" s="680"/>
      <c r="CN23" s="680"/>
      <c r="CO23" s="680"/>
      <c r="CP23" s="680"/>
      <c r="CQ23" s="681"/>
      <c r="CR23" s="679" t="s">
        <v>271</v>
      </c>
      <c r="CS23" s="680"/>
      <c r="CT23" s="680"/>
      <c r="CU23" s="680"/>
      <c r="CV23" s="680"/>
      <c r="CW23" s="680"/>
      <c r="CX23" s="680"/>
      <c r="CY23" s="681"/>
      <c r="CZ23" s="679" t="s">
        <v>272</v>
      </c>
      <c r="DA23" s="680"/>
      <c r="DB23" s="680"/>
      <c r="DC23" s="681"/>
      <c r="DD23" s="679" t="s">
        <v>273</v>
      </c>
      <c r="DE23" s="680"/>
      <c r="DF23" s="680"/>
      <c r="DG23" s="680"/>
      <c r="DH23" s="680"/>
      <c r="DI23" s="680"/>
      <c r="DJ23" s="680"/>
      <c r="DK23" s="681"/>
      <c r="DL23" s="711" t="s">
        <v>274</v>
      </c>
      <c r="DM23" s="712"/>
      <c r="DN23" s="712"/>
      <c r="DO23" s="712"/>
      <c r="DP23" s="712"/>
      <c r="DQ23" s="712"/>
      <c r="DR23" s="712"/>
      <c r="DS23" s="712"/>
      <c r="DT23" s="712"/>
      <c r="DU23" s="712"/>
      <c r="DV23" s="713"/>
      <c r="DW23" s="679" t="s">
        <v>275</v>
      </c>
      <c r="DX23" s="680"/>
      <c r="DY23" s="680"/>
      <c r="DZ23" s="680"/>
      <c r="EA23" s="680"/>
      <c r="EB23" s="680"/>
      <c r="EC23" s="681"/>
    </row>
    <row r="24" spans="2:133" ht="11.25" customHeight="1" x14ac:dyDescent="0.15">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278</v>
      </c>
      <c r="CE24" s="677"/>
      <c r="CF24" s="677"/>
      <c r="CG24" s="677"/>
      <c r="CH24" s="677"/>
      <c r="CI24" s="677"/>
      <c r="CJ24" s="677"/>
      <c r="CK24" s="677"/>
      <c r="CL24" s="677"/>
      <c r="CM24" s="677"/>
      <c r="CN24" s="677"/>
      <c r="CO24" s="677"/>
      <c r="CP24" s="677"/>
      <c r="CQ24" s="678"/>
      <c r="CR24" s="673">
        <v>438799</v>
      </c>
      <c r="CS24" s="674"/>
      <c r="CT24" s="674"/>
      <c r="CU24" s="674"/>
      <c r="CV24" s="674"/>
      <c r="CW24" s="674"/>
      <c r="CX24" s="674"/>
      <c r="CY24" s="702"/>
      <c r="CZ24" s="703">
        <v>16.8</v>
      </c>
      <c r="DA24" s="685"/>
      <c r="DB24" s="685"/>
      <c r="DC24" s="705"/>
      <c r="DD24" s="701">
        <v>377440</v>
      </c>
      <c r="DE24" s="674"/>
      <c r="DF24" s="674"/>
      <c r="DG24" s="674"/>
      <c r="DH24" s="674"/>
      <c r="DI24" s="674"/>
      <c r="DJ24" s="674"/>
      <c r="DK24" s="702"/>
      <c r="DL24" s="701">
        <v>375277</v>
      </c>
      <c r="DM24" s="674"/>
      <c r="DN24" s="674"/>
      <c r="DO24" s="674"/>
      <c r="DP24" s="674"/>
      <c r="DQ24" s="674"/>
      <c r="DR24" s="674"/>
      <c r="DS24" s="674"/>
      <c r="DT24" s="674"/>
      <c r="DU24" s="674"/>
      <c r="DV24" s="702"/>
      <c r="DW24" s="703">
        <v>57.3</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781356</v>
      </c>
      <c r="S25" s="622"/>
      <c r="T25" s="622"/>
      <c r="U25" s="622"/>
      <c r="V25" s="622"/>
      <c r="W25" s="622"/>
      <c r="X25" s="622"/>
      <c r="Y25" s="623"/>
      <c r="Z25" s="659">
        <v>28.8</v>
      </c>
      <c r="AA25" s="659"/>
      <c r="AB25" s="659"/>
      <c r="AC25" s="659"/>
      <c r="AD25" s="660">
        <v>655113</v>
      </c>
      <c r="AE25" s="660"/>
      <c r="AF25" s="660"/>
      <c r="AG25" s="660"/>
      <c r="AH25" s="660"/>
      <c r="AI25" s="660"/>
      <c r="AJ25" s="660"/>
      <c r="AK25" s="660"/>
      <c r="AL25" s="624">
        <v>100</v>
      </c>
      <c r="AM25" s="625"/>
      <c r="AN25" s="625"/>
      <c r="AO25" s="661"/>
      <c r="AP25" s="618" t="s">
        <v>280</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281</v>
      </c>
      <c r="CE25" s="619"/>
      <c r="CF25" s="619"/>
      <c r="CG25" s="619"/>
      <c r="CH25" s="619"/>
      <c r="CI25" s="619"/>
      <c r="CJ25" s="619"/>
      <c r="CK25" s="619"/>
      <c r="CL25" s="619"/>
      <c r="CM25" s="619"/>
      <c r="CN25" s="619"/>
      <c r="CO25" s="619"/>
      <c r="CP25" s="619"/>
      <c r="CQ25" s="620"/>
      <c r="CR25" s="621">
        <v>228619</v>
      </c>
      <c r="CS25" s="634"/>
      <c r="CT25" s="634"/>
      <c r="CU25" s="634"/>
      <c r="CV25" s="634"/>
      <c r="CW25" s="634"/>
      <c r="CX25" s="634"/>
      <c r="CY25" s="635"/>
      <c r="CZ25" s="624">
        <v>8.8000000000000007</v>
      </c>
      <c r="DA25" s="636"/>
      <c r="DB25" s="636"/>
      <c r="DC25" s="637"/>
      <c r="DD25" s="627">
        <v>205987</v>
      </c>
      <c r="DE25" s="634"/>
      <c r="DF25" s="634"/>
      <c r="DG25" s="634"/>
      <c r="DH25" s="634"/>
      <c r="DI25" s="634"/>
      <c r="DJ25" s="634"/>
      <c r="DK25" s="635"/>
      <c r="DL25" s="627">
        <v>203824</v>
      </c>
      <c r="DM25" s="634"/>
      <c r="DN25" s="634"/>
      <c r="DO25" s="634"/>
      <c r="DP25" s="634"/>
      <c r="DQ25" s="634"/>
      <c r="DR25" s="634"/>
      <c r="DS25" s="634"/>
      <c r="DT25" s="634"/>
      <c r="DU25" s="634"/>
      <c r="DV25" s="635"/>
      <c r="DW25" s="624">
        <v>31.1</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283</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284</v>
      </c>
      <c r="CE26" s="619"/>
      <c r="CF26" s="619"/>
      <c r="CG26" s="619"/>
      <c r="CH26" s="619"/>
      <c r="CI26" s="619"/>
      <c r="CJ26" s="619"/>
      <c r="CK26" s="619"/>
      <c r="CL26" s="619"/>
      <c r="CM26" s="619"/>
      <c r="CN26" s="619"/>
      <c r="CO26" s="619"/>
      <c r="CP26" s="619"/>
      <c r="CQ26" s="620"/>
      <c r="CR26" s="621">
        <v>129934</v>
      </c>
      <c r="CS26" s="622"/>
      <c r="CT26" s="622"/>
      <c r="CU26" s="622"/>
      <c r="CV26" s="622"/>
      <c r="CW26" s="622"/>
      <c r="CX26" s="622"/>
      <c r="CY26" s="623"/>
      <c r="CZ26" s="624">
        <v>5</v>
      </c>
      <c r="DA26" s="636"/>
      <c r="DB26" s="636"/>
      <c r="DC26" s="637"/>
      <c r="DD26" s="627">
        <v>110509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3708</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78042</v>
      </c>
      <c r="BH27" s="622"/>
      <c r="BI27" s="622"/>
      <c r="BJ27" s="622"/>
      <c r="BK27" s="622"/>
      <c r="BL27" s="622"/>
      <c r="BM27" s="622"/>
      <c r="BN27" s="623"/>
      <c r="BO27" s="659">
        <v>100</v>
      </c>
      <c r="BP27" s="659"/>
      <c r="BQ27" s="659"/>
      <c r="BR27" s="659"/>
      <c r="BS27" s="660">
        <v>8976</v>
      </c>
      <c r="BT27" s="660"/>
      <c r="BU27" s="660"/>
      <c r="BV27" s="660"/>
      <c r="BW27" s="660"/>
      <c r="BX27" s="660"/>
      <c r="BY27" s="660"/>
      <c r="BZ27" s="660"/>
      <c r="CA27" s="660"/>
      <c r="CB27" s="695"/>
      <c r="CD27" s="618" t="s">
        <v>287</v>
      </c>
      <c r="CE27" s="619"/>
      <c r="CF27" s="619"/>
      <c r="CG27" s="619"/>
      <c r="CH27" s="619"/>
      <c r="CI27" s="619"/>
      <c r="CJ27" s="619"/>
      <c r="CK27" s="619"/>
      <c r="CL27" s="619"/>
      <c r="CM27" s="619"/>
      <c r="CN27" s="619"/>
      <c r="CO27" s="619"/>
      <c r="CP27" s="619"/>
      <c r="CQ27" s="620"/>
      <c r="CR27" s="621">
        <v>49102</v>
      </c>
      <c r="CS27" s="634"/>
      <c r="CT27" s="634"/>
      <c r="CU27" s="634"/>
      <c r="CV27" s="634"/>
      <c r="CW27" s="634"/>
      <c r="CX27" s="634"/>
      <c r="CY27" s="635"/>
      <c r="CZ27" s="624">
        <v>1.9</v>
      </c>
      <c r="DA27" s="636"/>
      <c r="DB27" s="636"/>
      <c r="DC27" s="637"/>
      <c r="DD27" s="627">
        <v>10375</v>
      </c>
      <c r="DE27" s="634"/>
      <c r="DF27" s="634"/>
      <c r="DG27" s="634"/>
      <c r="DH27" s="634"/>
      <c r="DI27" s="634"/>
      <c r="DJ27" s="634"/>
      <c r="DK27" s="635"/>
      <c r="DL27" s="627">
        <v>10375</v>
      </c>
      <c r="DM27" s="634"/>
      <c r="DN27" s="634"/>
      <c r="DO27" s="634"/>
      <c r="DP27" s="634"/>
      <c r="DQ27" s="634"/>
      <c r="DR27" s="634"/>
      <c r="DS27" s="634"/>
      <c r="DT27" s="634"/>
      <c r="DU27" s="634"/>
      <c r="DV27" s="635"/>
      <c r="DW27" s="624">
        <v>1.6</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98747</v>
      </c>
      <c r="S28" s="622"/>
      <c r="T28" s="622"/>
      <c r="U28" s="622"/>
      <c r="V28" s="622"/>
      <c r="W28" s="622"/>
      <c r="X28" s="622"/>
      <c r="Y28" s="623"/>
      <c r="Z28" s="659">
        <v>3.6</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161078</v>
      </c>
      <c r="CS28" s="622"/>
      <c r="CT28" s="622"/>
      <c r="CU28" s="622"/>
      <c r="CV28" s="622"/>
      <c r="CW28" s="622"/>
      <c r="CX28" s="622"/>
      <c r="CY28" s="623"/>
      <c r="CZ28" s="624">
        <v>6.2</v>
      </c>
      <c r="DA28" s="636"/>
      <c r="DB28" s="636"/>
      <c r="DC28" s="637"/>
      <c r="DD28" s="627">
        <v>161078</v>
      </c>
      <c r="DE28" s="622"/>
      <c r="DF28" s="622"/>
      <c r="DG28" s="622"/>
      <c r="DH28" s="622"/>
      <c r="DI28" s="622"/>
      <c r="DJ28" s="622"/>
      <c r="DK28" s="623"/>
      <c r="DL28" s="627">
        <v>161078</v>
      </c>
      <c r="DM28" s="622"/>
      <c r="DN28" s="622"/>
      <c r="DO28" s="622"/>
      <c r="DP28" s="622"/>
      <c r="DQ28" s="622"/>
      <c r="DR28" s="622"/>
      <c r="DS28" s="622"/>
      <c r="DT28" s="622"/>
      <c r="DU28" s="622"/>
      <c r="DV28" s="623"/>
      <c r="DW28" s="624">
        <v>24.6</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509</v>
      </c>
      <c r="S29" s="622"/>
      <c r="T29" s="622"/>
      <c r="U29" s="622"/>
      <c r="V29" s="622"/>
      <c r="W29" s="622"/>
      <c r="X29" s="622"/>
      <c r="Y29" s="623"/>
      <c r="Z29" s="659">
        <v>0</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291</v>
      </c>
      <c r="CE29" s="641"/>
      <c r="CF29" s="618" t="s">
        <v>66</v>
      </c>
      <c r="CG29" s="619"/>
      <c r="CH29" s="619"/>
      <c r="CI29" s="619"/>
      <c r="CJ29" s="619"/>
      <c r="CK29" s="619"/>
      <c r="CL29" s="619"/>
      <c r="CM29" s="619"/>
      <c r="CN29" s="619"/>
      <c r="CO29" s="619"/>
      <c r="CP29" s="619"/>
      <c r="CQ29" s="620"/>
      <c r="CR29" s="621">
        <v>161078</v>
      </c>
      <c r="CS29" s="634"/>
      <c r="CT29" s="634"/>
      <c r="CU29" s="634"/>
      <c r="CV29" s="634"/>
      <c r="CW29" s="634"/>
      <c r="CX29" s="634"/>
      <c r="CY29" s="635"/>
      <c r="CZ29" s="624">
        <v>6.2</v>
      </c>
      <c r="DA29" s="636"/>
      <c r="DB29" s="636"/>
      <c r="DC29" s="637"/>
      <c r="DD29" s="627">
        <v>161078</v>
      </c>
      <c r="DE29" s="634"/>
      <c r="DF29" s="634"/>
      <c r="DG29" s="634"/>
      <c r="DH29" s="634"/>
      <c r="DI29" s="634"/>
      <c r="DJ29" s="634"/>
      <c r="DK29" s="635"/>
      <c r="DL29" s="627">
        <v>161078</v>
      </c>
      <c r="DM29" s="634"/>
      <c r="DN29" s="634"/>
      <c r="DO29" s="634"/>
      <c r="DP29" s="634"/>
      <c r="DQ29" s="634"/>
      <c r="DR29" s="634"/>
      <c r="DS29" s="634"/>
      <c r="DT29" s="634"/>
      <c r="DU29" s="634"/>
      <c r="DV29" s="635"/>
      <c r="DW29" s="624">
        <v>24.6</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87163</v>
      </c>
      <c r="S30" s="622"/>
      <c r="T30" s="622"/>
      <c r="U30" s="622"/>
      <c r="V30" s="622"/>
      <c r="W30" s="622"/>
      <c r="X30" s="622"/>
      <c r="Y30" s="623"/>
      <c r="Z30" s="659">
        <v>3.2</v>
      </c>
      <c r="AA30" s="659"/>
      <c r="AB30" s="659"/>
      <c r="AC30" s="659"/>
      <c r="AD30" s="660" t="s">
        <v>122</v>
      </c>
      <c r="AE30" s="660"/>
      <c r="AF30" s="660"/>
      <c r="AG30" s="660"/>
      <c r="AH30" s="660"/>
      <c r="AI30" s="660"/>
      <c r="AJ30" s="660"/>
      <c r="AK30" s="660"/>
      <c r="AL30" s="624" t="s">
        <v>122</v>
      </c>
      <c r="AM30" s="625"/>
      <c r="AN30" s="625"/>
      <c r="AO30" s="661"/>
      <c r="AP30" s="679" t="s">
        <v>210</v>
      </c>
      <c r="AQ30" s="680"/>
      <c r="AR30" s="680"/>
      <c r="AS30" s="680"/>
      <c r="AT30" s="680"/>
      <c r="AU30" s="680"/>
      <c r="AV30" s="680"/>
      <c r="AW30" s="680"/>
      <c r="AX30" s="680"/>
      <c r="AY30" s="680"/>
      <c r="AZ30" s="680"/>
      <c r="BA30" s="680"/>
      <c r="BB30" s="680"/>
      <c r="BC30" s="680"/>
      <c r="BD30" s="680"/>
      <c r="BE30" s="680"/>
      <c r="BF30" s="681"/>
      <c r="BG30" s="679" t="s">
        <v>293</v>
      </c>
      <c r="BH30" s="693"/>
      <c r="BI30" s="693"/>
      <c r="BJ30" s="693"/>
      <c r="BK30" s="693"/>
      <c r="BL30" s="693"/>
      <c r="BM30" s="693"/>
      <c r="BN30" s="693"/>
      <c r="BO30" s="693"/>
      <c r="BP30" s="693"/>
      <c r="BQ30" s="694"/>
      <c r="BR30" s="679" t="s">
        <v>294</v>
      </c>
      <c r="BS30" s="693"/>
      <c r="BT30" s="693"/>
      <c r="BU30" s="693"/>
      <c r="BV30" s="693"/>
      <c r="BW30" s="693"/>
      <c r="BX30" s="693"/>
      <c r="BY30" s="693"/>
      <c r="BZ30" s="693"/>
      <c r="CA30" s="693"/>
      <c r="CB30" s="694"/>
      <c r="CD30" s="642"/>
      <c r="CE30" s="643"/>
      <c r="CF30" s="618" t="s">
        <v>295</v>
      </c>
      <c r="CG30" s="619"/>
      <c r="CH30" s="619"/>
      <c r="CI30" s="619"/>
      <c r="CJ30" s="619"/>
      <c r="CK30" s="619"/>
      <c r="CL30" s="619"/>
      <c r="CM30" s="619"/>
      <c r="CN30" s="619"/>
      <c r="CO30" s="619"/>
      <c r="CP30" s="619"/>
      <c r="CQ30" s="620"/>
      <c r="CR30" s="621">
        <v>154180</v>
      </c>
      <c r="CS30" s="622"/>
      <c r="CT30" s="622"/>
      <c r="CU30" s="622"/>
      <c r="CV30" s="622"/>
      <c r="CW30" s="622"/>
      <c r="CX30" s="622"/>
      <c r="CY30" s="623"/>
      <c r="CZ30" s="624">
        <v>5.9</v>
      </c>
      <c r="DA30" s="636"/>
      <c r="DB30" s="636"/>
      <c r="DC30" s="637"/>
      <c r="DD30" s="627">
        <v>154180</v>
      </c>
      <c r="DE30" s="622"/>
      <c r="DF30" s="622"/>
      <c r="DG30" s="622"/>
      <c r="DH30" s="622"/>
      <c r="DI30" s="622"/>
      <c r="DJ30" s="622"/>
      <c r="DK30" s="623"/>
      <c r="DL30" s="627">
        <v>154180</v>
      </c>
      <c r="DM30" s="622"/>
      <c r="DN30" s="622"/>
      <c r="DO30" s="622"/>
      <c r="DP30" s="622"/>
      <c r="DQ30" s="622"/>
      <c r="DR30" s="622"/>
      <c r="DS30" s="622"/>
      <c r="DT30" s="622"/>
      <c r="DU30" s="622"/>
      <c r="DV30" s="623"/>
      <c r="DW30" s="624">
        <v>23.5</v>
      </c>
      <c r="DX30" s="636"/>
      <c r="DY30" s="636"/>
      <c r="DZ30" s="636"/>
      <c r="EA30" s="636"/>
      <c r="EB30" s="636"/>
      <c r="EC30" s="648"/>
    </row>
    <row r="31" spans="2:133" ht="11.25" customHeight="1" x14ac:dyDescent="0.15">
      <c r="B31" s="696" t="s">
        <v>296</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297</v>
      </c>
      <c r="AQ31" s="688"/>
      <c r="AR31" s="688"/>
      <c r="AS31" s="688"/>
      <c r="AT31" s="689" t="s">
        <v>298</v>
      </c>
      <c r="AU31" s="218"/>
      <c r="AV31" s="218"/>
      <c r="AW31" s="218"/>
      <c r="AX31" s="676" t="s">
        <v>176</v>
      </c>
      <c r="AY31" s="677"/>
      <c r="AZ31" s="677"/>
      <c r="BA31" s="677"/>
      <c r="BB31" s="677"/>
      <c r="BC31" s="677"/>
      <c r="BD31" s="677"/>
      <c r="BE31" s="677"/>
      <c r="BF31" s="678"/>
      <c r="BG31" s="683">
        <v>99.9</v>
      </c>
      <c r="BH31" s="684"/>
      <c r="BI31" s="684"/>
      <c r="BJ31" s="684"/>
      <c r="BK31" s="684"/>
      <c r="BL31" s="684"/>
      <c r="BM31" s="685">
        <v>98.6</v>
      </c>
      <c r="BN31" s="684"/>
      <c r="BO31" s="684"/>
      <c r="BP31" s="684"/>
      <c r="BQ31" s="686"/>
      <c r="BR31" s="683">
        <v>98.7</v>
      </c>
      <c r="BS31" s="684"/>
      <c r="BT31" s="684"/>
      <c r="BU31" s="684"/>
      <c r="BV31" s="684"/>
      <c r="BW31" s="684"/>
      <c r="BX31" s="685">
        <v>98.5</v>
      </c>
      <c r="BY31" s="684"/>
      <c r="BZ31" s="684"/>
      <c r="CA31" s="684"/>
      <c r="CB31" s="686"/>
      <c r="CD31" s="642"/>
      <c r="CE31" s="643"/>
      <c r="CF31" s="618" t="s">
        <v>299</v>
      </c>
      <c r="CG31" s="619"/>
      <c r="CH31" s="619"/>
      <c r="CI31" s="619"/>
      <c r="CJ31" s="619"/>
      <c r="CK31" s="619"/>
      <c r="CL31" s="619"/>
      <c r="CM31" s="619"/>
      <c r="CN31" s="619"/>
      <c r="CO31" s="619"/>
      <c r="CP31" s="619"/>
      <c r="CQ31" s="620"/>
      <c r="CR31" s="621">
        <v>6898</v>
      </c>
      <c r="CS31" s="634"/>
      <c r="CT31" s="634"/>
      <c r="CU31" s="634"/>
      <c r="CV31" s="634"/>
      <c r="CW31" s="634"/>
      <c r="CX31" s="634"/>
      <c r="CY31" s="635"/>
      <c r="CZ31" s="624">
        <v>0.3</v>
      </c>
      <c r="DA31" s="636"/>
      <c r="DB31" s="636"/>
      <c r="DC31" s="637"/>
      <c r="DD31" s="627">
        <v>6898</v>
      </c>
      <c r="DE31" s="634"/>
      <c r="DF31" s="634"/>
      <c r="DG31" s="634"/>
      <c r="DH31" s="634"/>
      <c r="DI31" s="634"/>
      <c r="DJ31" s="634"/>
      <c r="DK31" s="635"/>
      <c r="DL31" s="627">
        <v>6898</v>
      </c>
      <c r="DM31" s="634"/>
      <c r="DN31" s="634"/>
      <c r="DO31" s="634"/>
      <c r="DP31" s="634"/>
      <c r="DQ31" s="634"/>
      <c r="DR31" s="634"/>
      <c r="DS31" s="634"/>
      <c r="DT31" s="634"/>
      <c r="DU31" s="634"/>
      <c r="DV31" s="635"/>
      <c r="DW31" s="624">
        <v>1.1000000000000001</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91807</v>
      </c>
      <c r="S32" s="622"/>
      <c r="T32" s="622"/>
      <c r="U32" s="622"/>
      <c r="V32" s="622"/>
      <c r="W32" s="622"/>
      <c r="X32" s="622"/>
      <c r="Y32" s="623"/>
      <c r="Z32" s="659">
        <v>3.4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301</v>
      </c>
      <c r="AX32" s="618" t="s">
        <v>302</v>
      </c>
      <c r="AY32" s="619"/>
      <c r="AZ32" s="619"/>
      <c r="BA32" s="619"/>
      <c r="BB32" s="619"/>
      <c r="BC32" s="619"/>
      <c r="BD32" s="619"/>
      <c r="BE32" s="619"/>
      <c r="BF32" s="620"/>
      <c r="BG32" s="692">
        <v>100</v>
      </c>
      <c r="BH32" s="634"/>
      <c r="BI32" s="634"/>
      <c r="BJ32" s="634"/>
      <c r="BK32" s="634"/>
      <c r="BL32" s="634"/>
      <c r="BM32" s="625">
        <v>95.8</v>
      </c>
      <c r="BN32" s="634"/>
      <c r="BO32" s="634"/>
      <c r="BP32" s="634"/>
      <c r="BQ32" s="657"/>
      <c r="BR32" s="692">
        <v>95.7</v>
      </c>
      <c r="BS32" s="634"/>
      <c r="BT32" s="634"/>
      <c r="BU32" s="634"/>
      <c r="BV32" s="634"/>
      <c r="BW32" s="634"/>
      <c r="BX32" s="625">
        <v>95.5</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15772</v>
      </c>
      <c r="S33" s="622"/>
      <c r="T33" s="622"/>
      <c r="U33" s="622"/>
      <c r="V33" s="622"/>
      <c r="W33" s="622"/>
      <c r="X33" s="622"/>
      <c r="Y33" s="623"/>
      <c r="Z33" s="659">
        <v>0.6</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305</v>
      </c>
      <c r="AY33" s="603"/>
      <c r="AZ33" s="603"/>
      <c r="BA33" s="603"/>
      <c r="BB33" s="603"/>
      <c r="BC33" s="603"/>
      <c r="BD33" s="603"/>
      <c r="BE33" s="603"/>
      <c r="BF33" s="604"/>
      <c r="BG33" s="682">
        <v>99.9</v>
      </c>
      <c r="BH33" s="606"/>
      <c r="BI33" s="606"/>
      <c r="BJ33" s="606"/>
      <c r="BK33" s="606"/>
      <c r="BL33" s="606"/>
      <c r="BM33" s="652">
        <v>99.8</v>
      </c>
      <c r="BN33" s="606"/>
      <c r="BO33" s="606"/>
      <c r="BP33" s="606"/>
      <c r="BQ33" s="669"/>
      <c r="BR33" s="682">
        <v>100</v>
      </c>
      <c r="BS33" s="606"/>
      <c r="BT33" s="606"/>
      <c r="BU33" s="606"/>
      <c r="BV33" s="606"/>
      <c r="BW33" s="606"/>
      <c r="BX33" s="652">
        <v>99.8</v>
      </c>
      <c r="BY33" s="606"/>
      <c r="BZ33" s="606"/>
      <c r="CA33" s="606"/>
      <c r="CB33" s="669"/>
      <c r="CD33" s="618" t="s">
        <v>306</v>
      </c>
      <c r="CE33" s="619"/>
      <c r="CF33" s="619"/>
      <c r="CG33" s="619"/>
      <c r="CH33" s="619"/>
      <c r="CI33" s="619"/>
      <c r="CJ33" s="619"/>
      <c r="CK33" s="619"/>
      <c r="CL33" s="619"/>
      <c r="CM33" s="619"/>
      <c r="CN33" s="619"/>
      <c r="CO33" s="619"/>
      <c r="CP33" s="619"/>
      <c r="CQ33" s="620"/>
      <c r="CR33" s="621">
        <v>1329831</v>
      </c>
      <c r="CS33" s="634"/>
      <c r="CT33" s="634"/>
      <c r="CU33" s="634"/>
      <c r="CV33" s="634"/>
      <c r="CW33" s="634"/>
      <c r="CX33" s="634"/>
      <c r="CY33" s="635"/>
      <c r="CZ33" s="624">
        <v>50.9</v>
      </c>
      <c r="DA33" s="636"/>
      <c r="DB33" s="636"/>
      <c r="DC33" s="637"/>
      <c r="DD33" s="627">
        <v>425629</v>
      </c>
      <c r="DE33" s="634"/>
      <c r="DF33" s="634"/>
      <c r="DG33" s="634"/>
      <c r="DH33" s="634"/>
      <c r="DI33" s="634"/>
      <c r="DJ33" s="634"/>
      <c r="DK33" s="635"/>
      <c r="DL33" s="627">
        <v>204628</v>
      </c>
      <c r="DM33" s="634"/>
      <c r="DN33" s="634"/>
      <c r="DO33" s="634"/>
      <c r="DP33" s="634"/>
      <c r="DQ33" s="634"/>
      <c r="DR33" s="634"/>
      <c r="DS33" s="634"/>
      <c r="DT33" s="634"/>
      <c r="DU33" s="634"/>
      <c r="DV33" s="635"/>
      <c r="DW33" s="624">
        <v>31.2</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640569</v>
      </c>
      <c r="S34" s="622"/>
      <c r="T34" s="622"/>
      <c r="U34" s="622"/>
      <c r="V34" s="622"/>
      <c r="W34" s="622"/>
      <c r="X34" s="622"/>
      <c r="Y34" s="623"/>
      <c r="Z34" s="659">
        <v>23.6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583626</v>
      </c>
      <c r="CS34" s="622"/>
      <c r="CT34" s="622"/>
      <c r="CU34" s="622"/>
      <c r="CV34" s="622"/>
      <c r="CW34" s="622"/>
      <c r="CX34" s="622"/>
      <c r="CY34" s="623"/>
      <c r="CZ34" s="624">
        <v>22.4</v>
      </c>
      <c r="DA34" s="636"/>
      <c r="DB34" s="636"/>
      <c r="DC34" s="637"/>
      <c r="DD34" s="627">
        <v>131404</v>
      </c>
      <c r="DE34" s="622"/>
      <c r="DF34" s="622"/>
      <c r="DG34" s="622"/>
      <c r="DH34" s="622"/>
      <c r="DI34" s="622"/>
      <c r="DJ34" s="622"/>
      <c r="DK34" s="623"/>
      <c r="DL34" s="627">
        <v>102804</v>
      </c>
      <c r="DM34" s="622"/>
      <c r="DN34" s="622"/>
      <c r="DO34" s="622"/>
      <c r="DP34" s="622"/>
      <c r="DQ34" s="622"/>
      <c r="DR34" s="622"/>
      <c r="DS34" s="622"/>
      <c r="DT34" s="622"/>
      <c r="DU34" s="622"/>
      <c r="DV34" s="623"/>
      <c r="DW34" s="624">
        <v>15.7</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368761</v>
      </c>
      <c r="S35" s="622"/>
      <c r="T35" s="622"/>
      <c r="U35" s="622"/>
      <c r="V35" s="622"/>
      <c r="W35" s="622"/>
      <c r="X35" s="622"/>
      <c r="Y35" s="623"/>
      <c r="Z35" s="659">
        <v>13.6</v>
      </c>
      <c r="AA35" s="659"/>
      <c r="AB35" s="659"/>
      <c r="AC35" s="659"/>
      <c r="AD35" s="660" t="s">
        <v>122</v>
      </c>
      <c r="AE35" s="660"/>
      <c r="AF35" s="660"/>
      <c r="AG35" s="660"/>
      <c r="AH35" s="660"/>
      <c r="AI35" s="660"/>
      <c r="AJ35" s="660"/>
      <c r="AK35" s="660"/>
      <c r="AL35" s="624" t="s">
        <v>122</v>
      </c>
      <c r="AM35" s="625"/>
      <c r="AN35" s="625"/>
      <c r="AO35" s="661"/>
      <c r="AP35" s="222"/>
      <c r="AQ35" s="679" t="s">
        <v>310</v>
      </c>
      <c r="AR35" s="680"/>
      <c r="AS35" s="680"/>
      <c r="AT35" s="680"/>
      <c r="AU35" s="680"/>
      <c r="AV35" s="680"/>
      <c r="AW35" s="680"/>
      <c r="AX35" s="680"/>
      <c r="AY35" s="680"/>
      <c r="AZ35" s="680"/>
      <c r="BA35" s="680"/>
      <c r="BB35" s="680"/>
      <c r="BC35" s="680"/>
      <c r="BD35" s="680"/>
      <c r="BE35" s="680"/>
      <c r="BF35" s="681"/>
      <c r="BG35" s="679" t="s">
        <v>311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312</v>
      </c>
      <c r="CE35" s="619"/>
      <c r="CF35" s="619"/>
      <c r="CG35" s="619"/>
      <c r="CH35" s="619"/>
      <c r="CI35" s="619"/>
      <c r="CJ35" s="619"/>
      <c r="CK35" s="619"/>
      <c r="CL35" s="619"/>
      <c r="CM35" s="619"/>
      <c r="CN35" s="619"/>
      <c r="CO35" s="619"/>
      <c r="CP35" s="619"/>
      <c r="CQ35" s="620"/>
      <c r="CR35" s="621">
        <v>52073</v>
      </c>
      <c r="CS35" s="634"/>
      <c r="CT35" s="634"/>
      <c r="CU35" s="634"/>
      <c r="CV35" s="634"/>
      <c r="CW35" s="634"/>
      <c r="CX35" s="634"/>
      <c r="CY35" s="635"/>
      <c r="CZ35" s="624">
        <v>2</v>
      </c>
      <c r="DA35" s="636"/>
      <c r="DB35" s="636"/>
      <c r="DC35" s="637"/>
      <c r="DD35" s="627">
        <v>34693</v>
      </c>
      <c r="DE35" s="634"/>
      <c r="DF35" s="634"/>
      <c r="DG35" s="634"/>
      <c r="DH35" s="634"/>
      <c r="DI35" s="634"/>
      <c r="DJ35" s="634"/>
      <c r="DK35" s="635"/>
      <c r="DL35" s="627">
        <v>8949</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121697</v>
      </c>
      <c r="S36" s="622"/>
      <c r="T36" s="622"/>
      <c r="U36" s="622"/>
      <c r="V36" s="622"/>
      <c r="W36" s="622"/>
      <c r="X36" s="622"/>
      <c r="Y36" s="623"/>
      <c r="Z36" s="659">
        <v>4.5</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3">
        <v>130395</v>
      </c>
      <c r="BA36" s="674"/>
      <c r="BB36" s="674"/>
      <c r="BC36" s="674"/>
      <c r="BD36" s="674"/>
      <c r="BE36" s="674"/>
      <c r="BF36" s="675"/>
      <c r="BG36" s="676" t="s">
        <v>315</v>
      </c>
      <c r="BH36" s="677"/>
      <c r="BI36" s="677"/>
      <c r="BJ36" s="677"/>
      <c r="BK36" s="677"/>
      <c r="BL36" s="677"/>
      <c r="BM36" s="677"/>
      <c r="BN36" s="677"/>
      <c r="BO36" s="677"/>
      <c r="BP36" s="677"/>
      <c r="BQ36" s="677"/>
      <c r="BR36" s="677"/>
      <c r="BS36" s="677"/>
      <c r="BT36" s="677"/>
      <c r="BU36" s="678"/>
      <c r="BV36" s="673">
        <v>3148</v>
      </c>
      <c r="BW36" s="674"/>
      <c r="BX36" s="674"/>
      <c r="BY36" s="674"/>
      <c r="BZ36" s="674"/>
      <c r="CA36" s="674"/>
      <c r="CB36" s="675"/>
      <c r="CD36" s="618" t="s">
        <v>316</v>
      </c>
      <c r="CE36" s="619"/>
      <c r="CF36" s="619"/>
      <c r="CG36" s="619"/>
      <c r="CH36" s="619"/>
      <c r="CI36" s="619"/>
      <c r="CJ36" s="619"/>
      <c r="CK36" s="619"/>
      <c r="CL36" s="619"/>
      <c r="CM36" s="619"/>
      <c r="CN36" s="619"/>
      <c r="CO36" s="619"/>
      <c r="CP36" s="619"/>
      <c r="CQ36" s="620"/>
      <c r="CR36" s="621">
        <v>203303</v>
      </c>
      <c r="CS36" s="622"/>
      <c r="CT36" s="622"/>
      <c r="CU36" s="622"/>
      <c r="CV36" s="622"/>
      <c r="CW36" s="622"/>
      <c r="CX36" s="622"/>
      <c r="CY36" s="623"/>
      <c r="CZ36" s="624">
        <v>7.8</v>
      </c>
      <c r="DA36" s="636"/>
      <c r="DB36" s="636"/>
      <c r="DC36" s="637"/>
      <c r="DD36" s="627">
        <v>122004</v>
      </c>
      <c r="DE36" s="622"/>
      <c r="DF36" s="622"/>
      <c r="DG36" s="622"/>
      <c r="DH36" s="622"/>
      <c r="DI36" s="622"/>
      <c r="DJ36" s="622"/>
      <c r="DK36" s="623"/>
      <c r="DL36" s="627">
        <v>73107</v>
      </c>
      <c r="DM36" s="622"/>
      <c r="DN36" s="622"/>
      <c r="DO36" s="622"/>
      <c r="DP36" s="622"/>
      <c r="DQ36" s="622"/>
      <c r="DR36" s="622"/>
      <c r="DS36" s="622"/>
      <c r="DT36" s="622"/>
      <c r="DU36" s="622"/>
      <c r="DV36" s="623"/>
      <c r="DW36" s="624">
        <v>11.2</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85956</v>
      </c>
      <c r="S37" s="622"/>
      <c r="T37" s="622"/>
      <c r="U37" s="622"/>
      <c r="V37" s="622"/>
      <c r="W37" s="622"/>
      <c r="X37" s="622"/>
      <c r="Y37" s="623"/>
      <c r="Z37" s="659">
        <v>3.2</v>
      </c>
      <c r="AA37" s="659"/>
      <c r="AB37" s="659"/>
      <c r="AC37" s="659"/>
      <c r="AD37" s="660">
        <v>3</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57472</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13285</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8109</v>
      </c>
      <c r="CS37" s="634"/>
      <c r="CT37" s="634"/>
      <c r="CU37" s="634"/>
      <c r="CV37" s="634"/>
      <c r="CW37" s="634"/>
      <c r="CX37" s="634"/>
      <c r="CY37" s="635"/>
      <c r="CZ37" s="624">
        <v>0.3</v>
      </c>
      <c r="DA37" s="636"/>
      <c r="DB37" s="636"/>
      <c r="DC37" s="637"/>
      <c r="DD37" s="627">
        <v>8109</v>
      </c>
      <c r="DE37" s="634"/>
      <c r="DF37" s="634"/>
      <c r="DG37" s="634"/>
      <c r="DH37" s="634"/>
      <c r="DI37" s="634"/>
      <c r="DJ37" s="634"/>
      <c r="DK37" s="635"/>
      <c r="DL37" s="627">
        <v>7025</v>
      </c>
      <c r="DM37" s="634"/>
      <c r="DN37" s="634"/>
      <c r="DO37" s="634"/>
      <c r="DP37" s="634"/>
      <c r="DQ37" s="634"/>
      <c r="DR37" s="634"/>
      <c r="DS37" s="634"/>
      <c r="DT37" s="634"/>
      <c r="DU37" s="634"/>
      <c r="DV37" s="635"/>
      <c r="DW37" s="624">
        <v>1.1000000000000001</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418900</v>
      </c>
      <c r="S38" s="622"/>
      <c r="T38" s="622"/>
      <c r="U38" s="622"/>
      <c r="V38" s="622"/>
      <c r="W38" s="622"/>
      <c r="X38" s="622"/>
      <c r="Y38" s="623"/>
      <c r="Z38" s="659">
        <v>15.4</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11984</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64</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72923</v>
      </c>
      <c r="CS38" s="622"/>
      <c r="CT38" s="622"/>
      <c r="CU38" s="622"/>
      <c r="CV38" s="622"/>
      <c r="CW38" s="622"/>
      <c r="CX38" s="622"/>
      <c r="CY38" s="623"/>
      <c r="CZ38" s="624">
        <v>2.8</v>
      </c>
      <c r="DA38" s="636"/>
      <c r="DB38" s="636"/>
      <c r="DC38" s="637"/>
      <c r="DD38" s="627">
        <v>53198</v>
      </c>
      <c r="DE38" s="622"/>
      <c r="DF38" s="622"/>
      <c r="DG38" s="622"/>
      <c r="DH38" s="622"/>
      <c r="DI38" s="622"/>
      <c r="DJ38" s="622"/>
      <c r="DK38" s="623"/>
      <c r="DL38" s="627">
        <v>19768</v>
      </c>
      <c r="DM38" s="622"/>
      <c r="DN38" s="622"/>
      <c r="DO38" s="622"/>
      <c r="DP38" s="622"/>
      <c r="DQ38" s="622"/>
      <c r="DR38" s="622"/>
      <c r="DS38" s="622"/>
      <c r="DT38" s="622"/>
      <c r="DU38" s="622"/>
      <c r="DV38" s="623"/>
      <c r="DW38" s="624">
        <v>3</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17</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87</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390850</v>
      </c>
      <c r="CS39" s="634"/>
      <c r="CT39" s="634"/>
      <c r="CU39" s="634"/>
      <c r="CV39" s="634"/>
      <c r="CW39" s="634"/>
      <c r="CX39" s="634"/>
      <c r="CY39" s="635"/>
      <c r="CZ39" s="624">
        <v>15</v>
      </c>
      <c r="DA39" s="636"/>
      <c r="DB39" s="636"/>
      <c r="DC39" s="637"/>
      <c r="DD39" s="627">
        <v>58000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76</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27056</v>
      </c>
      <c r="CS40" s="622"/>
      <c r="CT40" s="622"/>
      <c r="CU40" s="622"/>
      <c r="CV40" s="622"/>
      <c r="CW40" s="622"/>
      <c r="CX40" s="622"/>
      <c r="CY40" s="623"/>
      <c r="CZ40" s="624">
        <v>1</v>
      </c>
      <c r="DA40" s="636"/>
      <c r="DB40" s="636"/>
      <c r="DC40" s="637"/>
      <c r="DD40" s="627">
        <v>26330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2714945</v>
      </c>
      <c r="S41" s="646"/>
      <c r="T41" s="646"/>
      <c r="U41" s="646"/>
      <c r="V41" s="646"/>
      <c r="W41" s="646"/>
      <c r="X41" s="646"/>
      <c r="Y41" s="649"/>
      <c r="Z41" s="650">
        <v>100</v>
      </c>
      <c r="AA41" s="650"/>
      <c r="AB41" s="650"/>
      <c r="AC41" s="650"/>
      <c r="AD41" s="651">
        <v>655116</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21890</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39032</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515</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842429</v>
      </c>
      <c r="CS42" s="634"/>
      <c r="CT42" s="634"/>
      <c r="CU42" s="634"/>
      <c r="CV42" s="634"/>
      <c r="CW42" s="634"/>
      <c r="CX42" s="634"/>
      <c r="CY42" s="635"/>
      <c r="CZ42" s="624">
        <v>32.299999999999997</v>
      </c>
      <c r="DA42" s="636"/>
      <c r="DB42" s="636"/>
      <c r="DC42" s="637"/>
      <c r="DD42" s="627">
        <v>72635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4500</v>
      </c>
      <c r="CS43" s="634"/>
      <c r="CT43" s="634"/>
      <c r="CU43" s="634"/>
      <c r="CV43" s="634"/>
      <c r="CW43" s="634"/>
      <c r="CX43" s="634"/>
      <c r="CY43" s="635"/>
      <c r="CZ43" s="624">
        <v>0.2</v>
      </c>
      <c r="DA43" s="636"/>
      <c r="DB43" s="636"/>
      <c r="DC43" s="637"/>
      <c r="DD43" s="627">
        <v>4500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842429</v>
      </c>
      <c r="CS44" s="622"/>
      <c r="CT44" s="622"/>
      <c r="CU44" s="622"/>
      <c r="CV44" s="622"/>
      <c r="CW44" s="622"/>
      <c r="CX44" s="622"/>
      <c r="CY44" s="623"/>
      <c r="CZ44" s="624">
        <v>32.299999999999997</v>
      </c>
      <c r="DA44" s="625"/>
      <c r="DB44" s="625"/>
      <c r="DC44" s="626"/>
      <c r="DD44" s="627">
        <v>72635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161288</v>
      </c>
      <c r="CS45" s="634"/>
      <c r="CT45" s="634"/>
      <c r="CU45" s="634"/>
      <c r="CV45" s="634"/>
      <c r="CW45" s="634"/>
      <c r="CX45" s="634"/>
      <c r="CY45" s="635"/>
      <c r="CZ45" s="624">
        <v>6.2</v>
      </c>
      <c r="DA45" s="636"/>
      <c r="DB45" s="636"/>
      <c r="DC45" s="637"/>
      <c r="DD45" s="627">
        <v>13808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680923</v>
      </c>
      <c r="CS46" s="622"/>
      <c r="CT46" s="622"/>
      <c r="CU46" s="622"/>
      <c r="CV46" s="622"/>
      <c r="CW46" s="622"/>
      <c r="CX46" s="622"/>
      <c r="CY46" s="623"/>
      <c r="CZ46" s="624">
        <v>26.1</v>
      </c>
      <c r="DA46" s="625"/>
      <c r="DB46" s="625"/>
      <c r="DC46" s="626"/>
      <c r="DD46" s="627">
        <v>58609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2611059</v>
      </c>
      <c r="CS49" s="606"/>
      <c r="CT49" s="606"/>
      <c r="CU49" s="606"/>
      <c r="CV49" s="606"/>
      <c r="CW49" s="606"/>
      <c r="CX49" s="606"/>
      <c r="CY49" s="607"/>
      <c r="CZ49" s="608">
        <v>100</v>
      </c>
      <c r="DA49" s="609"/>
      <c r="DB49" s="609"/>
      <c r="DC49" s="610"/>
      <c r="DD49" s="611">
        <v>875704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ZbEaL/fg8mB0nSPgNoum8cHM7ige1IXgJEhW7C4anvRr/VBsNhb2mAsLFxDa4fLGCTyrjhAoAPxX4tO8pmp9A==" saltValue="Uu12hiyfgS3YRQOKOxf9a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2715</v>
      </c>
      <c r="R7" s="1103"/>
      <c r="S7" s="1103"/>
      <c r="T7" s="1103"/>
      <c r="U7" s="1103"/>
      <c r="V7" s="1103">
        <v>2611</v>
      </c>
      <c r="W7" s="1103"/>
      <c r="X7" s="1103"/>
      <c r="Y7" s="1103"/>
      <c r="Z7" s="1103"/>
      <c r="AA7" s="1103">
        <v>104</v>
      </c>
      <c r="AB7" s="1103"/>
      <c r="AC7" s="1103"/>
      <c r="AD7" s="1103"/>
      <c r="AE7" s="1104"/>
      <c r="AF7" s="1105">
        <v>74</v>
      </c>
      <c r="AG7" s="1106"/>
      <c r="AH7" s="1106"/>
      <c r="AI7" s="1106"/>
      <c r="AJ7" s="1107"/>
      <c r="AK7" s="1108">
        <v>364</v>
      </c>
      <c r="AL7" s="1109"/>
      <c r="AM7" s="1109"/>
      <c r="AN7" s="1109"/>
      <c r="AO7" s="1109"/>
      <c r="AP7" s="1109">
        <v>1815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542</v>
      </c>
      <c r="BT7" s="1100"/>
      <c r="BU7" s="1100"/>
      <c r="BV7" s="1100"/>
      <c r="BW7" s="1100"/>
      <c r="BX7" s="1100"/>
      <c r="BY7" s="1100"/>
      <c r="BZ7" s="1100"/>
      <c r="CA7" s="1100"/>
      <c r="CB7" s="1100"/>
      <c r="CC7" s="1100"/>
      <c r="CD7" s="1100"/>
      <c r="CE7" s="1100"/>
      <c r="CF7" s="1100"/>
      <c r="CG7" s="1112"/>
      <c r="CH7" s="1096">
        <v>-20</v>
      </c>
      <c r="CI7" s="1097"/>
      <c r="CJ7" s="1097"/>
      <c r="CK7" s="1097"/>
      <c r="CL7" s="1098"/>
      <c r="CM7" s="1096">
        <v>68</v>
      </c>
      <c r="CN7" s="1097"/>
      <c r="CO7" s="1097"/>
      <c r="CP7" s="1097"/>
      <c r="CQ7" s="1098"/>
      <c r="CR7" s="1096">
        <v>20</v>
      </c>
      <c r="CS7" s="1097"/>
      <c r="CT7" s="1097"/>
      <c r="CU7" s="1097"/>
      <c r="CV7" s="1098"/>
      <c r="CW7" s="1096">
        <v>1</v>
      </c>
      <c r="CX7" s="1097"/>
      <c r="CY7" s="1097"/>
      <c r="CZ7" s="1097"/>
      <c r="DA7" s="1098"/>
      <c r="DB7" s="1096" t="s">
        <v>555</v>
      </c>
      <c r="DC7" s="1097"/>
      <c r="DD7" s="1097"/>
      <c r="DE7" s="1097"/>
      <c r="DF7" s="1098"/>
      <c r="DG7" s="1096" t="s">
        <v>555</v>
      </c>
      <c r="DH7" s="1097"/>
      <c r="DI7" s="1097"/>
      <c r="DJ7" s="1097"/>
      <c r="DK7" s="1098"/>
      <c r="DL7" s="1096" t="s">
        <v>555</v>
      </c>
      <c r="DM7" s="1097"/>
      <c r="DN7" s="1097"/>
      <c r="DO7" s="1097"/>
      <c r="DP7" s="1098"/>
      <c r="DQ7" s="1096" t="s">
        <v>555</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543</v>
      </c>
      <c r="BT8" s="993"/>
      <c r="BU8" s="993"/>
      <c r="BV8" s="993"/>
      <c r="BW8" s="993"/>
      <c r="BX8" s="993"/>
      <c r="BY8" s="993"/>
      <c r="BZ8" s="993"/>
      <c r="CA8" s="993"/>
      <c r="CB8" s="993"/>
      <c r="CC8" s="993"/>
      <c r="CD8" s="993"/>
      <c r="CE8" s="993"/>
      <c r="CF8" s="993"/>
      <c r="CG8" s="1014"/>
      <c r="CH8" s="989">
        <v>-59</v>
      </c>
      <c r="CI8" s="990"/>
      <c r="CJ8" s="990"/>
      <c r="CK8" s="990"/>
      <c r="CL8" s="991"/>
      <c r="CM8" s="989">
        <v>128</v>
      </c>
      <c r="CN8" s="990"/>
      <c r="CO8" s="990"/>
      <c r="CP8" s="990"/>
      <c r="CQ8" s="991"/>
      <c r="CR8" s="989">
        <v>30</v>
      </c>
      <c r="CS8" s="990"/>
      <c r="CT8" s="990"/>
      <c r="CU8" s="990"/>
      <c r="CV8" s="991"/>
      <c r="CW8" s="989" t="s">
        <v>555</v>
      </c>
      <c r="CX8" s="990"/>
      <c r="CY8" s="990"/>
      <c r="CZ8" s="990"/>
      <c r="DA8" s="991"/>
      <c r="DB8" s="989" t="s">
        <v>555</v>
      </c>
      <c r="DC8" s="990"/>
      <c r="DD8" s="990"/>
      <c r="DE8" s="990"/>
      <c r="DF8" s="991"/>
      <c r="DG8" s="989" t="s">
        <v>555</v>
      </c>
      <c r="DH8" s="990"/>
      <c r="DI8" s="990"/>
      <c r="DJ8" s="990"/>
      <c r="DK8" s="991"/>
      <c r="DL8" s="989" t="s">
        <v>555</v>
      </c>
      <c r="DM8" s="990"/>
      <c r="DN8" s="990"/>
      <c r="DO8" s="990"/>
      <c r="DP8" s="991"/>
      <c r="DQ8" s="989" t="s">
        <v>555</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7">
        <v>2715</v>
      </c>
      <c r="R23" s="1061"/>
      <c r="S23" s="1061"/>
      <c r="T23" s="1061"/>
      <c r="U23" s="1061"/>
      <c r="V23" s="1061">
        <v>2611</v>
      </c>
      <c r="W23" s="1061"/>
      <c r="X23" s="1061"/>
      <c r="Y23" s="1061"/>
      <c r="Z23" s="1061"/>
      <c r="AA23" s="1061">
        <v>104</v>
      </c>
      <c r="AB23" s="1061"/>
      <c r="AC23" s="1061"/>
      <c r="AD23" s="1061"/>
      <c r="AE23" s="1068"/>
      <c r="AF23" s="1069">
        <v>74</v>
      </c>
      <c r="AG23" s="1061"/>
      <c r="AH23" s="1061"/>
      <c r="AI23" s="1061"/>
      <c r="AJ23" s="1070"/>
      <c r="AK23" s="1071"/>
      <c r="AL23" s="1072"/>
      <c r="AM23" s="1072"/>
      <c r="AN23" s="1072"/>
      <c r="AO23" s="1072"/>
      <c r="AP23" s="1061">
        <v>1815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387</v>
      </c>
      <c r="C28" s="1048"/>
      <c r="D28" s="1048"/>
      <c r="E28" s="1048"/>
      <c r="F28" s="1048"/>
      <c r="G28" s="1048"/>
      <c r="H28" s="1048"/>
      <c r="I28" s="1048"/>
      <c r="J28" s="1048"/>
      <c r="K28" s="1048"/>
      <c r="L28" s="1048"/>
      <c r="M28" s="1048"/>
      <c r="N28" s="1048"/>
      <c r="O28" s="1048"/>
      <c r="P28" s="1049"/>
      <c r="Q28" s="1050">
        <v>80</v>
      </c>
      <c r="R28" s="1051"/>
      <c r="S28" s="1051"/>
      <c r="T28" s="1051"/>
      <c r="U28" s="1051"/>
      <c r="V28" s="1051">
        <v>76</v>
      </c>
      <c r="W28" s="1051"/>
      <c r="X28" s="1051"/>
      <c r="Y28" s="1051"/>
      <c r="Z28" s="1051"/>
      <c r="AA28" s="1051">
        <v>3</v>
      </c>
      <c r="AB28" s="1051"/>
      <c r="AC28" s="1051"/>
      <c r="AD28" s="1051"/>
      <c r="AE28" s="1052"/>
      <c r="AF28" s="1053">
        <v>3</v>
      </c>
      <c r="AG28" s="1051"/>
      <c r="AH28" s="1051"/>
      <c r="AI28" s="1051"/>
      <c r="AJ28" s="1054"/>
      <c r="AK28" s="1042">
        <v>9</v>
      </c>
      <c r="AL28" s="1043"/>
      <c r="AM28" s="1043"/>
      <c r="AN28" s="1043"/>
      <c r="AO28" s="1043"/>
      <c r="AP28" s="1043" t="s">
        <v>554</v>
      </c>
      <c r="AQ28" s="1043"/>
      <c r="AR28" s="1043"/>
      <c r="AS28" s="1043"/>
      <c r="AT28" s="1043"/>
      <c r="AU28" s="1043" t="s">
        <v>554</v>
      </c>
      <c r="AV28" s="1043"/>
      <c r="AW28" s="1043"/>
      <c r="AX28" s="1043"/>
      <c r="AY28" s="1043"/>
      <c r="AZ28" s="1044" t="s">
        <v>554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106</v>
      </c>
      <c r="R29" s="1039"/>
      <c r="S29" s="1039"/>
      <c r="T29" s="1039"/>
      <c r="U29" s="1039"/>
      <c r="V29" s="1039">
        <v>101</v>
      </c>
      <c r="W29" s="1039"/>
      <c r="X29" s="1039"/>
      <c r="Y29" s="1039"/>
      <c r="Z29" s="1039"/>
      <c r="AA29" s="1039">
        <v>5</v>
      </c>
      <c r="AB29" s="1039"/>
      <c r="AC29" s="1039"/>
      <c r="AD29" s="1039"/>
      <c r="AE29" s="1040"/>
      <c r="AF29" s="1035">
        <v>5</v>
      </c>
      <c r="AG29" s="1036"/>
      <c r="AH29" s="1036"/>
      <c r="AI29" s="1036"/>
      <c r="AJ29" s="1037"/>
      <c r="AK29" s="980">
        <v>24</v>
      </c>
      <c r="AL29" s="971"/>
      <c r="AM29" s="971"/>
      <c r="AN29" s="971"/>
      <c r="AO29" s="971"/>
      <c r="AP29" s="971" t="s">
        <v>554</v>
      </c>
      <c r="AQ29" s="971"/>
      <c r="AR29" s="971"/>
      <c r="AS29" s="971"/>
      <c r="AT29" s="971"/>
      <c r="AU29" s="971" t="s">
        <v>554</v>
      </c>
      <c r="AV29" s="971"/>
      <c r="AW29" s="971"/>
      <c r="AX29" s="971"/>
      <c r="AY29" s="971"/>
      <c r="AZ29" s="1041" t="s">
        <v>554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21</v>
      </c>
      <c r="R30" s="1039"/>
      <c r="S30" s="1039"/>
      <c r="T30" s="1039"/>
      <c r="U30" s="1039"/>
      <c r="V30" s="1039">
        <v>21</v>
      </c>
      <c r="W30" s="1039"/>
      <c r="X30" s="1039"/>
      <c r="Y30" s="1039"/>
      <c r="Z30" s="1039"/>
      <c r="AA30" s="1039">
        <v>0</v>
      </c>
      <c r="AB30" s="1039"/>
      <c r="AC30" s="1039"/>
      <c r="AD30" s="1039"/>
      <c r="AE30" s="1040"/>
      <c r="AF30" s="1035">
        <v>0</v>
      </c>
      <c r="AG30" s="1036"/>
      <c r="AH30" s="1036"/>
      <c r="AI30" s="1036"/>
      <c r="AJ30" s="1037"/>
      <c r="AK30" s="980">
        <v>16</v>
      </c>
      <c r="AL30" s="971"/>
      <c r="AM30" s="971"/>
      <c r="AN30" s="971"/>
      <c r="AO30" s="971"/>
      <c r="AP30" s="971" t="s">
        <v>554</v>
      </c>
      <c r="AQ30" s="971"/>
      <c r="AR30" s="971"/>
      <c r="AS30" s="971"/>
      <c r="AT30" s="971"/>
      <c r="AU30" s="971" t="s">
        <v>554</v>
      </c>
      <c r="AV30" s="971"/>
      <c r="AW30" s="971"/>
      <c r="AX30" s="971"/>
      <c r="AY30" s="971"/>
      <c r="AZ30" s="1041" t="s">
        <v>554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63</v>
      </c>
      <c r="R31" s="1039"/>
      <c r="S31" s="1039"/>
      <c r="T31" s="1039"/>
      <c r="U31" s="1039"/>
      <c r="V31" s="1039">
        <v>63</v>
      </c>
      <c r="W31" s="1039"/>
      <c r="X31" s="1039"/>
      <c r="Y31" s="1039"/>
      <c r="Z31" s="1039"/>
      <c r="AA31" s="1039">
        <v>0</v>
      </c>
      <c r="AB31" s="1039"/>
      <c r="AC31" s="1039"/>
      <c r="AD31" s="1039"/>
      <c r="AE31" s="1040"/>
      <c r="AF31" s="1035">
        <v>0</v>
      </c>
      <c r="AG31" s="1036"/>
      <c r="AH31" s="1036"/>
      <c r="AI31" s="1036"/>
      <c r="AJ31" s="1037"/>
      <c r="AK31" s="980">
        <v>24</v>
      </c>
      <c r="AL31" s="971"/>
      <c r="AM31" s="971"/>
      <c r="AN31" s="971"/>
      <c r="AO31" s="971"/>
      <c r="AP31" s="971" t="s">
        <v>554</v>
      </c>
      <c r="AQ31" s="971"/>
      <c r="AR31" s="971"/>
      <c r="AS31" s="971"/>
      <c r="AT31" s="971"/>
      <c r="AU31" s="971" t="s">
        <v>554</v>
      </c>
      <c r="AV31" s="971"/>
      <c r="AW31" s="971"/>
      <c r="AX31" s="971"/>
      <c r="AY31" s="971"/>
      <c r="AZ31" s="1041" t="s">
        <v>554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391</v>
      </c>
      <c r="C32" s="1031"/>
      <c r="D32" s="1031"/>
      <c r="E32" s="1031"/>
      <c r="F32" s="1031"/>
      <c r="G32" s="1031"/>
      <c r="H32" s="1031"/>
      <c r="I32" s="1031"/>
      <c r="J32" s="1031"/>
      <c r="K32" s="1031"/>
      <c r="L32" s="1031"/>
      <c r="M32" s="1031"/>
      <c r="N32" s="1031"/>
      <c r="O32" s="1031"/>
      <c r="P32" s="1032"/>
      <c r="Q32" s="1038">
        <v>52</v>
      </c>
      <c r="R32" s="1039"/>
      <c r="S32" s="1039"/>
      <c r="T32" s="1039"/>
      <c r="U32" s="1039"/>
      <c r="V32" s="1039">
        <v>50</v>
      </c>
      <c r="W32" s="1039"/>
      <c r="X32" s="1039"/>
      <c r="Y32" s="1039"/>
      <c r="Z32" s="1039"/>
      <c r="AA32" s="1039">
        <v>2</v>
      </c>
      <c r="AB32" s="1039"/>
      <c r="AC32" s="1039"/>
      <c r="AD32" s="1039"/>
      <c r="AE32" s="1040"/>
      <c r="AF32" s="1035">
        <v>23</v>
      </c>
      <c r="AG32" s="1036"/>
      <c r="AH32" s="1036"/>
      <c r="AI32" s="1036"/>
      <c r="AJ32" s="1037"/>
      <c r="AK32" s="980">
        <v>34</v>
      </c>
      <c r="AL32" s="971"/>
      <c r="AM32" s="971"/>
      <c r="AN32" s="971"/>
      <c r="AO32" s="971"/>
      <c r="AP32" s="971">
        <v>244</v>
      </c>
      <c r="AQ32" s="971"/>
      <c r="AR32" s="971"/>
      <c r="AS32" s="971"/>
      <c r="AT32" s="971"/>
      <c r="AU32" s="971">
        <v>205</v>
      </c>
      <c r="AV32" s="971"/>
      <c r="AW32" s="971"/>
      <c r="AX32" s="971"/>
      <c r="AY32" s="971"/>
      <c r="AZ32" s="1041" t="s">
        <v>554</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31</v>
      </c>
      <c r="AG63" s="959"/>
      <c r="AH63" s="959"/>
      <c r="AI63" s="959"/>
      <c r="AJ63" s="1022"/>
      <c r="AK63" s="1023"/>
      <c r="AL63" s="963"/>
      <c r="AM63" s="963"/>
      <c r="AN63" s="963"/>
      <c r="AO63" s="963"/>
      <c r="AP63" s="959">
        <v>244</v>
      </c>
      <c r="AQ63" s="959"/>
      <c r="AR63" s="959"/>
      <c r="AS63" s="959"/>
      <c r="AT63" s="959"/>
      <c r="AU63" s="959">
        <v>205</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396</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397</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544</v>
      </c>
      <c r="C68" s="986"/>
      <c r="D68" s="986"/>
      <c r="E68" s="986"/>
      <c r="F68" s="986"/>
      <c r="G68" s="986"/>
      <c r="H68" s="986"/>
      <c r="I68" s="986"/>
      <c r="J68" s="986"/>
      <c r="K68" s="986"/>
      <c r="L68" s="986"/>
      <c r="M68" s="986"/>
      <c r="N68" s="986"/>
      <c r="O68" s="986"/>
      <c r="P68" s="987"/>
      <c r="Q68" s="988">
        <v>3843</v>
      </c>
      <c r="R68" s="982"/>
      <c r="S68" s="982"/>
      <c r="T68" s="982"/>
      <c r="U68" s="982"/>
      <c r="V68" s="982">
        <v>3646</v>
      </c>
      <c r="W68" s="982"/>
      <c r="X68" s="982"/>
      <c r="Y68" s="982"/>
      <c r="Z68" s="982"/>
      <c r="AA68" s="982">
        <v>197</v>
      </c>
      <c r="AB68" s="982"/>
      <c r="AC68" s="982"/>
      <c r="AD68" s="982"/>
      <c r="AE68" s="982"/>
      <c r="AF68" s="982">
        <v>197</v>
      </c>
      <c r="AG68" s="982"/>
      <c r="AH68" s="982"/>
      <c r="AI68" s="982"/>
      <c r="AJ68" s="982"/>
      <c r="AK68" s="982">
        <v>6</v>
      </c>
      <c r="AL68" s="982"/>
      <c r="AM68" s="982"/>
      <c r="AN68" s="982"/>
      <c r="AO68" s="982"/>
      <c r="AP68" s="982" t="s">
        <v>555</v>
      </c>
      <c r="AQ68" s="982"/>
      <c r="AR68" s="982"/>
      <c r="AS68" s="982"/>
      <c r="AT68" s="982"/>
      <c r="AU68" s="982" t="s">
        <v>555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545</v>
      </c>
      <c r="C69" s="975"/>
      <c r="D69" s="975"/>
      <c r="E69" s="975"/>
      <c r="F69" s="975"/>
      <c r="G69" s="975"/>
      <c r="H69" s="975"/>
      <c r="I69" s="975"/>
      <c r="J69" s="975"/>
      <c r="K69" s="975"/>
      <c r="L69" s="975"/>
      <c r="M69" s="975"/>
      <c r="N69" s="975"/>
      <c r="O69" s="975"/>
      <c r="P69" s="976"/>
      <c r="Q69" s="977">
        <v>237</v>
      </c>
      <c r="R69" s="971"/>
      <c r="S69" s="971"/>
      <c r="T69" s="971"/>
      <c r="U69" s="971"/>
      <c r="V69" s="971">
        <v>235</v>
      </c>
      <c r="W69" s="971"/>
      <c r="X69" s="971"/>
      <c r="Y69" s="971"/>
      <c r="Z69" s="971"/>
      <c r="AA69" s="971">
        <v>1</v>
      </c>
      <c r="AB69" s="971"/>
      <c r="AC69" s="971"/>
      <c r="AD69" s="971"/>
      <c r="AE69" s="971"/>
      <c r="AF69" s="971">
        <v>1</v>
      </c>
      <c r="AG69" s="971"/>
      <c r="AH69" s="971"/>
      <c r="AI69" s="971"/>
      <c r="AJ69" s="971"/>
      <c r="AK69" s="971">
        <v>34</v>
      </c>
      <c r="AL69" s="971"/>
      <c r="AM69" s="971"/>
      <c r="AN69" s="971"/>
      <c r="AO69" s="971"/>
      <c r="AP69" s="971" t="s">
        <v>555</v>
      </c>
      <c r="AQ69" s="971"/>
      <c r="AR69" s="971"/>
      <c r="AS69" s="971"/>
      <c r="AT69" s="971"/>
      <c r="AU69" s="971" t="s">
        <v>555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546</v>
      </c>
      <c r="C70" s="975"/>
      <c r="D70" s="975"/>
      <c r="E70" s="975"/>
      <c r="F70" s="975"/>
      <c r="G70" s="975"/>
      <c r="H70" s="975"/>
      <c r="I70" s="975"/>
      <c r="J70" s="975"/>
      <c r="K70" s="975"/>
      <c r="L70" s="975"/>
      <c r="M70" s="975"/>
      <c r="N70" s="975"/>
      <c r="O70" s="975"/>
      <c r="P70" s="976"/>
      <c r="Q70" s="977">
        <v>5</v>
      </c>
      <c r="R70" s="971"/>
      <c r="S70" s="971"/>
      <c r="T70" s="971"/>
      <c r="U70" s="971"/>
      <c r="V70" s="971">
        <v>4</v>
      </c>
      <c r="W70" s="971"/>
      <c r="X70" s="971"/>
      <c r="Y70" s="971"/>
      <c r="Z70" s="971"/>
      <c r="AA70" s="971">
        <v>0</v>
      </c>
      <c r="AB70" s="971"/>
      <c r="AC70" s="971"/>
      <c r="AD70" s="971"/>
      <c r="AE70" s="971"/>
      <c r="AF70" s="971">
        <v>0</v>
      </c>
      <c r="AG70" s="971"/>
      <c r="AH70" s="971"/>
      <c r="AI70" s="971"/>
      <c r="AJ70" s="971"/>
      <c r="AK70" s="971" t="s">
        <v>555</v>
      </c>
      <c r="AL70" s="971"/>
      <c r="AM70" s="971"/>
      <c r="AN70" s="971"/>
      <c r="AO70" s="971"/>
      <c r="AP70" s="971" t="s">
        <v>555</v>
      </c>
      <c r="AQ70" s="971"/>
      <c r="AR70" s="971"/>
      <c r="AS70" s="971"/>
      <c r="AT70" s="971"/>
      <c r="AU70" s="971" t="s">
        <v>555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547</v>
      </c>
      <c r="C71" s="975"/>
      <c r="D71" s="975"/>
      <c r="E71" s="975"/>
      <c r="F71" s="975"/>
      <c r="G71" s="975"/>
      <c r="H71" s="975"/>
      <c r="I71" s="975"/>
      <c r="J71" s="975"/>
      <c r="K71" s="975"/>
      <c r="L71" s="975"/>
      <c r="M71" s="975"/>
      <c r="N71" s="975"/>
      <c r="O71" s="975"/>
      <c r="P71" s="976"/>
      <c r="Q71" s="977">
        <v>58</v>
      </c>
      <c r="R71" s="971"/>
      <c r="S71" s="971"/>
      <c r="T71" s="971"/>
      <c r="U71" s="971"/>
      <c r="V71" s="971">
        <v>63</v>
      </c>
      <c r="W71" s="971"/>
      <c r="X71" s="971"/>
      <c r="Y71" s="971"/>
      <c r="Z71" s="971"/>
      <c r="AA71" s="971">
        <v>11</v>
      </c>
      <c r="AB71" s="971"/>
      <c r="AC71" s="971"/>
      <c r="AD71" s="971"/>
      <c r="AE71" s="971"/>
      <c r="AF71" s="971">
        <v>11</v>
      </c>
      <c r="AG71" s="971"/>
      <c r="AH71" s="971"/>
      <c r="AI71" s="971"/>
      <c r="AJ71" s="971"/>
      <c r="AK71" s="971" t="s">
        <v>555</v>
      </c>
      <c r="AL71" s="971"/>
      <c r="AM71" s="971"/>
      <c r="AN71" s="971"/>
      <c r="AO71" s="971"/>
      <c r="AP71" s="971" t="s">
        <v>555</v>
      </c>
      <c r="AQ71" s="971"/>
      <c r="AR71" s="971"/>
      <c r="AS71" s="971"/>
      <c r="AT71" s="971"/>
      <c r="AU71" s="971" t="s">
        <v>555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548</v>
      </c>
      <c r="C72" s="975"/>
      <c r="D72" s="975"/>
      <c r="E72" s="975"/>
      <c r="F72" s="975"/>
      <c r="G72" s="975"/>
      <c r="H72" s="975"/>
      <c r="I72" s="975"/>
      <c r="J72" s="975"/>
      <c r="K72" s="975"/>
      <c r="L72" s="975"/>
      <c r="M72" s="975"/>
      <c r="N72" s="975"/>
      <c r="O72" s="975"/>
      <c r="P72" s="976"/>
      <c r="Q72" s="977">
        <v>116</v>
      </c>
      <c r="R72" s="971"/>
      <c r="S72" s="971"/>
      <c r="T72" s="971"/>
      <c r="U72" s="971"/>
      <c r="V72" s="971">
        <v>116</v>
      </c>
      <c r="W72" s="971"/>
      <c r="X72" s="971"/>
      <c r="Y72" s="971"/>
      <c r="Z72" s="971"/>
      <c r="AA72" s="971">
        <v>0</v>
      </c>
      <c r="AB72" s="971"/>
      <c r="AC72" s="971"/>
      <c r="AD72" s="971"/>
      <c r="AE72" s="971"/>
      <c r="AF72" s="971">
        <v>0</v>
      </c>
      <c r="AG72" s="971"/>
      <c r="AH72" s="971"/>
      <c r="AI72" s="971"/>
      <c r="AJ72" s="971"/>
      <c r="AK72" s="971" t="s">
        <v>555</v>
      </c>
      <c r="AL72" s="971"/>
      <c r="AM72" s="971"/>
      <c r="AN72" s="971"/>
      <c r="AO72" s="971"/>
      <c r="AP72" s="971" t="s">
        <v>555</v>
      </c>
      <c r="AQ72" s="971"/>
      <c r="AR72" s="971"/>
      <c r="AS72" s="971"/>
      <c r="AT72" s="971"/>
      <c r="AU72" s="971" t="s">
        <v>555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549</v>
      </c>
      <c r="C73" s="975"/>
      <c r="D73" s="975"/>
      <c r="E73" s="975"/>
      <c r="F73" s="975"/>
      <c r="G73" s="975"/>
      <c r="H73" s="975"/>
      <c r="I73" s="975"/>
      <c r="J73" s="975"/>
      <c r="K73" s="975"/>
      <c r="L73" s="975"/>
      <c r="M73" s="975"/>
      <c r="N73" s="975"/>
      <c r="O73" s="975"/>
      <c r="P73" s="976"/>
      <c r="Q73" s="977">
        <v>110</v>
      </c>
      <c r="R73" s="971"/>
      <c r="S73" s="971"/>
      <c r="T73" s="971"/>
      <c r="U73" s="971"/>
      <c r="V73" s="971">
        <v>102</v>
      </c>
      <c r="W73" s="971"/>
      <c r="X73" s="971"/>
      <c r="Y73" s="971"/>
      <c r="Z73" s="971"/>
      <c r="AA73" s="971">
        <v>8</v>
      </c>
      <c r="AB73" s="971"/>
      <c r="AC73" s="971"/>
      <c r="AD73" s="971"/>
      <c r="AE73" s="971"/>
      <c r="AF73" s="971">
        <v>8</v>
      </c>
      <c r="AG73" s="971"/>
      <c r="AH73" s="971"/>
      <c r="AI73" s="971"/>
      <c r="AJ73" s="971"/>
      <c r="AK73" s="971" t="s">
        <v>555</v>
      </c>
      <c r="AL73" s="971"/>
      <c r="AM73" s="971"/>
      <c r="AN73" s="971"/>
      <c r="AO73" s="971"/>
      <c r="AP73" s="971" t="s">
        <v>555</v>
      </c>
      <c r="AQ73" s="971"/>
      <c r="AR73" s="971"/>
      <c r="AS73" s="971"/>
      <c r="AT73" s="971"/>
      <c r="AU73" s="971" t="s">
        <v>555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550</v>
      </c>
      <c r="C74" s="975"/>
      <c r="D74" s="975"/>
      <c r="E74" s="975"/>
      <c r="F74" s="975"/>
      <c r="G74" s="975"/>
      <c r="H74" s="975"/>
      <c r="I74" s="975"/>
      <c r="J74" s="975"/>
      <c r="K74" s="975"/>
      <c r="L74" s="975"/>
      <c r="M74" s="975"/>
      <c r="N74" s="975"/>
      <c r="O74" s="975"/>
      <c r="P74" s="976"/>
      <c r="Q74" s="977">
        <v>156662</v>
      </c>
      <c r="R74" s="971"/>
      <c r="S74" s="971"/>
      <c r="T74" s="971"/>
      <c r="U74" s="971"/>
      <c r="V74" s="971">
        <v>152216</v>
      </c>
      <c r="W74" s="971"/>
      <c r="X74" s="971"/>
      <c r="Y74" s="971"/>
      <c r="Z74" s="971"/>
      <c r="AA74" s="971">
        <v>4445</v>
      </c>
      <c r="AB74" s="971"/>
      <c r="AC74" s="971"/>
      <c r="AD74" s="971"/>
      <c r="AE74" s="971"/>
      <c r="AF74" s="971">
        <v>4445</v>
      </c>
      <c r="AG74" s="971"/>
      <c r="AH74" s="971"/>
      <c r="AI74" s="971"/>
      <c r="AJ74" s="971"/>
      <c r="AK74" s="971" t="s">
        <v>555</v>
      </c>
      <c r="AL74" s="971"/>
      <c r="AM74" s="971"/>
      <c r="AN74" s="971"/>
      <c r="AO74" s="971"/>
      <c r="AP74" s="971" t="s">
        <v>555</v>
      </c>
      <c r="AQ74" s="971"/>
      <c r="AR74" s="971"/>
      <c r="AS74" s="971"/>
      <c r="AT74" s="971"/>
      <c r="AU74" s="971" t="s">
        <v>555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551</v>
      </c>
      <c r="C75" s="975"/>
      <c r="D75" s="975"/>
      <c r="E75" s="975"/>
      <c r="F75" s="975"/>
      <c r="G75" s="975"/>
      <c r="H75" s="975"/>
      <c r="I75" s="975"/>
      <c r="J75" s="975"/>
      <c r="K75" s="975"/>
      <c r="L75" s="975"/>
      <c r="M75" s="975"/>
      <c r="N75" s="975"/>
      <c r="O75" s="975"/>
      <c r="P75" s="976"/>
      <c r="Q75" s="978">
        <v>114</v>
      </c>
      <c r="R75" s="979"/>
      <c r="S75" s="979"/>
      <c r="T75" s="979"/>
      <c r="U75" s="980"/>
      <c r="V75" s="981">
        <v>112</v>
      </c>
      <c r="W75" s="979"/>
      <c r="X75" s="979"/>
      <c r="Y75" s="979"/>
      <c r="Z75" s="980"/>
      <c r="AA75" s="981">
        <v>1</v>
      </c>
      <c r="AB75" s="979"/>
      <c r="AC75" s="979"/>
      <c r="AD75" s="979"/>
      <c r="AE75" s="980"/>
      <c r="AF75" s="981">
        <v>1</v>
      </c>
      <c r="AG75" s="979"/>
      <c r="AH75" s="979"/>
      <c r="AI75" s="979"/>
      <c r="AJ75" s="980"/>
      <c r="AK75" s="981" t="s">
        <v>555</v>
      </c>
      <c r="AL75" s="979"/>
      <c r="AM75" s="979"/>
      <c r="AN75" s="979"/>
      <c r="AO75" s="980"/>
      <c r="AP75" s="981" t="s">
        <v>555</v>
      </c>
      <c r="AQ75" s="979"/>
      <c r="AR75" s="979"/>
      <c r="AS75" s="979"/>
      <c r="AT75" s="980"/>
      <c r="AU75" s="981" t="s">
        <v>555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552</v>
      </c>
      <c r="C76" s="975"/>
      <c r="D76" s="975"/>
      <c r="E76" s="975"/>
      <c r="F76" s="975"/>
      <c r="G76" s="975"/>
      <c r="H76" s="975"/>
      <c r="I76" s="975"/>
      <c r="J76" s="975"/>
      <c r="K76" s="975"/>
      <c r="L76" s="975"/>
      <c r="M76" s="975"/>
      <c r="N76" s="975"/>
      <c r="O76" s="975"/>
      <c r="P76" s="976"/>
      <c r="Q76" s="978">
        <v>433</v>
      </c>
      <c r="R76" s="979"/>
      <c r="S76" s="979"/>
      <c r="T76" s="979"/>
      <c r="U76" s="980"/>
      <c r="V76" s="981">
        <v>432</v>
      </c>
      <c r="W76" s="979"/>
      <c r="X76" s="979"/>
      <c r="Y76" s="979"/>
      <c r="Z76" s="980"/>
      <c r="AA76" s="981">
        <v>5</v>
      </c>
      <c r="AB76" s="979"/>
      <c r="AC76" s="979"/>
      <c r="AD76" s="979"/>
      <c r="AE76" s="980"/>
      <c r="AF76" s="981">
        <v>5</v>
      </c>
      <c r="AG76" s="979"/>
      <c r="AH76" s="979"/>
      <c r="AI76" s="979"/>
      <c r="AJ76" s="980"/>
      <c r="AK76" s="981" t="s">
        <v>555</v>
      </c>
      <c r="AL76" s="979"/>
      <c r="AM76" s="979"/>
      <c r="AN76" s="979"/>
      <c r="AO76" s="980"/>
      <c r="AP76" s="981">
        <v>546</v>
      </c>
      <c r="AQ76" s="979"/>
      <c r="AR76" s="979"/>
      <c r="AS76" s="979"/>
      <c r="AT76" s="980"/>
      <c r="AU76" s="981">
        <v>20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553</v>
      </c>
      <c r="C77" s="975"/>
      <c r="D77" s="975"/>
      <c r="E77" s="975"/>
      <c r="F77" s="975"/>
      <c r="G77" s="975"/>
      <c r="H77" s="975"/>
      <c r="I77" s="975"/>
      <c r="J77" s="975"/>
      <c r="K77" s="975"/>
      <c r="L77" s="975"/>
      <c r="M77" s="975"/>
      <c r="N77" s="975"/>
      <c r="O77" s="975"/>
      <c r="P77" s="976"/>
      <c r="Q77" s="978">
        <v>357</v>
      </c>
      <c r="R77" s="979"/>
      <c r="S77" s="979"/>
      <c r="T77" s="979"/>
      <c r="U77" s="980"/>
      <c r="V77" s="981">
        <v>330</v>
      </c>
      <c r="W77" s="979"/>
      <c r="X77" s="979"/>
      <c r="Y77" s="979"/>
      <c r="Z77" s="980"/>
      <c r="AA77" s="981">
        <v>27</v>
      </c>
      <c r="AB77" s="979"/>
      <c r="AC77" s="979"/>
      <c r="AD77" s="979"/>
      <c r="AE77" s="980"/>
      <c r="AF77" s="981">
        <v>27</v>
      </c>
      <c r="AG77" s="979"/>
      <c r="AH77" s="979"/>
      <c r="AI77" s="979"/>
      <c r="AJ77" s="980"/>
      <c r="AK77" s="981" t="s">
        <v>555</v>
      </c>
      <c r="AL77" s="979"/>
      <c r="AM77" s="979"/>
      <c r="AN77" s="979"/>
      <c r="AO77" s="980"/>
      <c r="AP77" s="981" t="s">
        <v>555</v>
      </c>
      <c r="AQ77" s="979"/>
      <c r="AR77" s="979"/>
      <c r="AS77" s="979"/>
      <c r="AT77" s="980"/>
      <c r="AU77" s="981" t="s">
        <v>555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4695</v>
      </c>
      <c r="AG88" s="959"/>
      <c r="AH88" s="959"/>
      <c r="AI88" s="959"/>
      <c r="AJ88" s="959"/>
      <c r="AK88" s="963"/>
      <c r="AL88" s="963"/>
      <c r="AM88" s="963"/>
      <c r="AN88" s="963"/>
      <c r="AO88" s="963"/>
      <c r="AP88" s="959">
        <v>546</v>
      </c>
      <c r="AQ88" s="959"/>
      <c r="AR88" s="959"/>
      <c r="AS88" s="959"/>
      <c r="AT88" s="959"/>
      <c r="AU88" s="959">
        <v>20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50</v>
      </c>
      <c r="CS102" s="953"/>
      <c r="CT102" s="953"/>
      <c r="CU102" s="953"/>
      <c r="CV102" s="954"/>
      <c r="CW102" s="952">
        <v>1</v>
      </c>
      <c r="CX102" s="953"/>
      <c r="CY102" s="953"/>
      <c r="CZ102" s="953"/>
      <c r="DA102" s="954"/>
      <c r="DB102" s="952" t="s">
        <v>555</v>
      </c>
      <c r="DC102" s="953"/>
      <c r="DD102" s="953"/>
      <c r="DE102" s="953"/>
      <c r="DF102" s="954"/>
      <c r="DG102" s="952" t="s">
        <v>555</v>
      </c>
      <c r="DH102" s="953"/>
      <c r="DI102" s="953"/>
      <c r="DJ102" s="953"/>
      <c r="DK102" s="954"/>
      <c r="DL102" s="952" t="s">
        <v>555</v>
      </c>
      <c r="DM102" s="953"/>
      <c r="DN102" s="953"/>
      <c r="DO102" s="953"/>
      <c r="DP102" s="954"/>
      <c r="DQ102" s="952" t="s">
        <v>555</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293</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293</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293</v>
      </c>
      <c r="DR109" s="896"/>
      <c r="DS109" s="896"/>
      <c r="DT109" s="896"/>
      <c r="DU109" s="897"/>
      <c r="DV109" s="898" t="s">
        <v>409</v>
      </c>
      <c r="DW109" s="896"/>
      <c r="DX109" s="896"/>
      <c r="DY109" s="896"/>
      <c r="DZ109" s="929"/>
    </row>
    <row r="110" spans="1:131" s="230" customFormat="1" ht="26.25" customHeight="1" x14ac:dyDescent="0.15">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148578</v>
      </c>
      <c r="AB110" s="889"/>
      <c r="AC110" s="889"/>
      <c r="AD110" s="889"/>
      <c r="AE110" s="890"/>
      <c r="AF110" s="891">
        <v>167394</v>
      </c>
      <c r="AG110" s="889"/>
      <c r="AH110" s="889"/>
      <c r="AI110" s="889"/>
      <c r="AJ110" s="890"/>
      <c r="AK110" s="891">
        <v>166054</v>
      </c>
      <c r="AL110" s="889"/>
      <c r="AM110" s="889"/>
      <c r="AN110" s="889"/>
      <c r="AO110" s="890"/>
      <c r="AP110" s="892">
        <v>32.1</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1494773</v>
      </c>
      <c r="BR110" s="842"/>
      <c r="BS110" s="842"/>
      <c r="BT110" s="842"/>
      <c r="BU110" s="842"/>
      <c r="BV110" s="842">
        <v>1538428</v>
      </c>
      <c r="BW110" s="842"/>
      <c r="BX110" s="842"/>
      <c r="BY110" s="842"/>
      <c r="BZ110" s="842"/>
      <c r="CA110" s="842">
        <v>1803147</v>
      </c>
      <c r="CB110" s="842"/>
      <c r="CC110" s="842"/>
      <c r="CD110" s="842"/>
      <c r="CE110" s="842"/>
      <c r="CF110" s="866">
        <v>348.8</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237586</v>
      </c>
      <c r="BR112" s="817"/>
      <c r="BS112" s="817"/>
      <c r="BT112" s="817"/>
      <c r="BU112" s="817"/>
      <c r="BV112" s="817">
        <v>218183</v>
      </c>
      <c r="BW112" s="817"/>
      <c r="BX112" s="817"/>
      <c r="BY112" s="817"/>
      <c r="BZ112" s="817"/>
      <c r="CA112" s="817">
        <v>205045</v>
      </c>
      <c r="CB112" s="817"/>
      <c r="CC112" s="817"/>
      <c r="CD112" s="817"/>
      <c r="CE112" s="817"/>
      <c r="CF112" s="875">
        <v>39.700000000000003</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23741</v>
      </c>
      <c r="AB113" s="919"/>
      <c r="AC113" s="919"/>
      <c r="AD113" s="919"/>
      <c r="AE113" s="920"/>
      <c r="AF113" s="921">
        <v>26633</v>
      </c>
      <c r="AG113" s="919"/>
      <c r="AH113" s="919"/>
      <c r="AI113" s="919"/>
      <c r="AJ113" s="920"/>
      <c r="AK113" s="921">
        <v>20470</v>
      </c>
      <c r="AL113" s="919"/>
      <c r="AM113" s="919"/>
      <c r="AN113" s="919"/>
      <c r="AO113" s="920"/>
      <c r="AP113" s="922">
        <v>4</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22426</v>
      </c>
      <c r="BR113" s="817"/>
      <c r="BS113" s="817"/>
      <c r="BT113" s="817"/>
      <c r="BU113" s="817"/>
      <c r="BV113" s="817">
        <v>21464</v>
      </c>
      <c r="BW113" s="817"/>
      <c r="BX113" s="817"/>
      <c r="BY113" s="817"/>
      <c r="BZ113" s="817"/>
      <c r="CA113" s="817">
        <v>20491</v>
      </c>
      <c r="CB113" s="817"/>
      <c r="CC113" s="817"/>
      <c r="CD113" s="817"/>
      <c r="CE113" s="817"/>
      <c r="CF113" s="875">
        <v>4</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222632</v>
      </c>
      <c r="BR114" s="817"/>
      <c r="BS114" s="817"/>
      <c r="BT114" s="817"/>
      <c r="BU114" s="817"/>
      <c r="BV114" s="817">
        <v>227529</v>
      </c>
      <c r="BW114" s="817"/>
      <c r="BX114" s="817"/>
      <c r="BY114" s="817"/>
      <c r="BZ114" s="817"/>
      <c r="CA114" s="817">
        <v>221422</v>
      </c>
      <c r="CB114" s="817"/>
      <c r="CC114" s="817"/>
      <c r="CD114" s="817"/>
      <c r="CE114" s="817"/>
      <c r="CF114" s="875">
        <v>42.8</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172319</v>
      </c>
      <c r="AB117" s="903"/>
      <c r="AC117" s="903"/>
      <c r="AD117" s="903"/>
      <c r="AE117" s="904"/>
      <c r="AF117" s="905">
        <v>194027</v>
      </c>
      <c r="AG117" s="903"/>
      <c r="AH117" s="903"/>
      <c r="AI117" s="903"/>
      <c r="AJ117" s="904"/>
      <c r="AK117" s="905">
        <v>186524</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293</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439</v>
      </c>
      <c r="BP119" s="878"/>
      <c r="BQ119" s="879">
        <v>1977417</v>
      </c>
      <c r="BR119" s="845"/>
      <c r="BS119" s="845"/>
      <c r="BT119" s="845"/>
      <c r="BU119" s="845"/>
      <c r="BV119" s="845">
        <v>2005604</v>
      </c>
      <c r="BW119" s="845"/>
      <c r="BX119" s="845"/>
      <c r="BY119" s="845"/>
      <c r="BZ119" s="845"/>
      <c r="CA119" s="845">
        <v>2250105</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2159181</v>
      </c>
      <c r="BR120" s="842"/>
      <c r="BS120" s="842"/>
      <c r="BT120" s="842"/>
      <c r="BU120" s="842"/>
      <c r="BV120" s="842">
        <v>2573602</v>
      </c>
      <c r="BW120" s="842"/>
      <c r="BX120" s="842"/>
      <c r="BY120" s="842"/>
      <c r="BZ120" s="842"/>
      <c r="CA120" s="842">
        <v>2595692</v>
      </c>
      <c r="CB120" s="842"/>
      <c r="CC120" s="842"/>
      <c r="CD120" s="842"/>
      <c r="CE120" s="842"/>
      <c r="CF120" s="866">
        <v>502.1</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205045</v>
      </c>
      <c r="DR120" s="842"/>
      <c r="DS120" s="842"/>
      <c r="DT120" s="842"/>
      <c r="DU120" s="842"/>
      <c r="DV120" s="843">
        <v>39.700000000000003</v>
      </c>
      <c r="DW120" s="843"/>
      <c r="DX120" s="843"/>
      <c r="DY120" s="843"/>
      <c r="DZ120" s="844"/>
    </row>
    <row r="121" spans="1:130" s="230" customFormat="1" ht="26.25" customHeight="1" x14ac:dyDescent="0.15">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388</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1086245</v>
      </c>
      <c r="BR122" s="845"/>
      <c r="BS122" s="845"/>
      <c r="BT122" s="845"/>
      <c r="BU122" s="845"/>
      <c r="BV122" s="845">
        <v>1177066</v>
      </c>
      <c r="BW122" s="845"/>
      <c r="BX122" s="845"/>
      <c r="BY122" s="845"/>
      <c r="BZ122" s="845"/>
      <c r="CA122" s="845">
        <v>1402161</v>
      </c>
      <c r="CB122" s="845"/>
      <c r="CC122" s="845"/>
      <c r="CD122" s="845"/>
      <c r="CE122" s="845"/>
      <c r="CF122" s="846">
        <v>271.2</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447</v>
      </c>
      <c r="BP123" s="878"/>
      <c r="BQ123" s="832">
        <v>3245426</v>
      </c>
      <c r="BR123" s="833"/>
      <c r="BS123" s="833"/>
      <c r="BT123" s="833"/>
      <c r="BU123" s="833"/>
      <c r="BV123" s="833">
        <v>3750668</v>
      </c>
      <c r="BW123" s="833"/>
      <c r="BX123" s="833"/>
      <c r="BY123" s="833"/>
      <c r="BZ123" s="833"/>
      <c r="CA123" s="833">
        <v>3997853</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v>237586</v>
      </c>
      <c r="DH124" s="764"/>
      <c r="DI124" s="764"/>
      <c r="DJ124" s="764"/>
      <c r="DK124" s="765"/>
      <c r="DL124" s="766">
        <v>218183</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674670</v>
      </c>
      <c r="AB129" s="780"/>
      <c r="AC129" s="780"/>
      <c r="AD129" s="780"/>
      <c r="AE129" s="781"/>
      <c r="AF129" s="782">
        <v>668434</v>
      </c>
      <c r="AG129" s="780"/>
      <c r="AH129" s="780"/>
      <c r="AI129" s="780"/>
      <c r="AJ129" s="781"/>
      <c r="AK129" s="782">
        <v>649711</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139035</v>
      </c>
      <c r="AB130" s="780"/>
      <c r="AC130" s="780"/>
      <c r="AD130" s="780"/>
      <c r="AE130" s="781"/>
      <c r="AF130" s="782">
        <v>140575</v>
      </c>
      <c r="AG130" s="780"/>
      <c r="AH130" s="780"/>
      <c r="AI130" s="780"/>
      <c r="AJ130" s="781"/>
      <c r="AK130" s="782">
        <v>132720</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8.9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535635</v>
      </c>
      <c r="AB131" s="764"/>
      <c r="AC131" s="764"/>
      <c r="AD131" s="764"/>
      <c r="AE131" s="765"/>
      <c r="AF131" s="766">
        <v>527859</v>
      </c>
      <c r="AG131" s="764"/>
      <c r="AH131" s="764"/>
      <c r="AI131" s="764"/>
      <c r="AJ131" s="765"/>
      <c r="AK131" s="766">
        <v>516991</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6.2139329950000004</v>
      </c>
      <c r="AB132" s="745"/>
      <c r="AC132" s="745"/>
      <c r="AD132" s="745"/>
      <c r="AE132" s="746"/>
      <c r="AF132" s="747">
        <v>10.126189</v>
      </c>
      <c r="AG132" s="745"/>
      <c r="AH132" s="745"/>
      <c r="AI132" s="745"/>
      <c r="AJ132" s="746"/>
      <c r="AK132" s="747">
        <v>10.40714442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6.3</v>
      </c>
      <c r="AB133" s="724"/>
      <c r="AC133" s="724"/>
      <c r="AD133" s="724"/>
      <c r="AE133" s="725"/>
      <c r="AF133" s="723">
        <v>7.6</v>
      </c>
      <c r="AG133" s="724"/>
      <c r="AH133" s="724"/>
      <c r="AI133" s="724"/>
      <c r="AJ133" s="725"/>
      <c r="AK133" s="723">
        <v>8.9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wF2uUnm2o7CNvxRY/AUuGybL+GEyURz09YpZ1H4q8oVji234FOOcxs/h5ZvCY6B/IzGmSnQNP+IQ4RdQf6+Wg==" saltValue="iJHP4/nak8dl8uca61cx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Ub+an06i9MFl3GpU46KylfIPfGKgQIY1gO362f4pD/R4sSGOVsloyVsfQZnvUITAvPBgaheiMJo9n5hljCvVA==" saltValue="NHd9nO2k9BtUGQniJrfn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lVRa7CRaHsDnxZ2fSF1QXbqrRrZfDjX5059GAG9LliqysX8H0dIm7JPA0rT0Wb0HIJb1MsRMhKGcdQmRpGZ4Q==" saltValue="Qz8CnugAIcTr2jW2qw9us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228619</v>
      </c>
      <c r="AP9" s="281">
        <v>580251</v>
      </c>
      <c r="AQ9" s="282">
        <v>273733</v>
      </c>
      <c r="AR9" s="283">
        <v>112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3227</v>
      </c>
      <c r="AP10" s="284">
        <v>8190</v>
      </c>
      <c r="AQ10" s="285">
        <v>30345</v>
      </c>
      <c r="AR10" s="286">
        <v>-73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t="s">
        <v>484</v>
      </c>
      <c r="AP11" s="284" t="s">
        <v>484</v>
      </c>
      <c r="AQ11" s="285">
        <v>4149</v>
      </c>
      <c r="AR11" s="286" t="s">
        <v>484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484</v>
      </c>
      <c r="AP12" s="284" t="s">
        <v>484</v>
      </c>
      <c r="AQ12" s="285" t="s">
        <v>484</v>
      </c>
      <c r="AR12" s="286" t="s">
        <v>484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t="s">
        <v>484</v>
      </c>
      <c r="AP13" s="284" t="s">
        <v>484</v>
      </c>
      <c r="AQ13" s="285">
        <v>9494</v>
      </c>
      <c r="AR13" s="286" t="s">
        <v>484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4500</v>
      </c>
      <c r="AP14" s="284">
        <v>11421</v>
      </c>
      <c r="AQ14" s="285">
        <v>5033</v>
      </c>
      <c r="AR14" s="286">
        <v>126.9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-13407</v>
      </c>
      <c r="AP15" s="284">
        <v>-34028</v>
      </c>
      <c r="AQ15" s="285">
        <v>-17000</v>
      </c>
      <c r="AR15" s="286">
        <v>100.2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222939</v>
      </c>
      <c r="AP16" s="284">
        <v>565835</v>
      </c>
      <c r="AQ16" s="285">
        <v>305754</v>
      </c>
      <c r="AR16" s="286">
        <v>85.1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48.22</v>
      </c>
      <c r="AP21" s="298">
        <v>26.54</v>
      </c>
      <c r="AQ21" s="299">
        <v>21.68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97</v>
      </c>
      <c r="AP22" s="303">
        <v>93.9</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166054</v>
      </c>
      <c r="AP32" s="312">
        <v>421457</v>
      </c>
      <c r="AQ32" s="313">
        <v>170830</v>
      </c>
      <c r="AR32" s="314">
        <v>146.69999999999999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484</v>
      </c>
      <c r="AP33" s="312" t="s">
        <v>484</v>
      </c>
      <c r="AQ33" s="313" t="s">
        <v>484</v>
      </c>
      <c r="AR33" s="314" t="s">
        <v>484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484</v>
      </c>
      <c r="AP34" s="312" t="s">
        <v>484</v>
      </c>
      <c r="AQ34" s="313" t="s">
        <v>484</v>
      </c>
      <c r="AR34" s="314" t="s">
        <v>484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20470</v>
      </c>
      <c r="AP35" s="312">
        <v>51954</v>
      </c>
      <c r="AQ35" s="313">
        <v>32606</v>
      </c>
      <c r="AR35" s="314">
        <v>59.3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t="s">
        <v>484</v>
      </c>
      <c r="AP36" s="312" t="s">
        <v>484</v>
      </c>
      <c r="AQ36" s="313">
        <v>4875</v>
      </c>
      <c r="AR36" s="314" t="s">
        <v>484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t="s">
        <v>484</v>
      </c>
      <c r="AP37" s="312" t="s">
        <v>484</v>
      </c>
      <c r="AQ37" s="313">
        <v>993</v>
      </c>
      <c r="AR37" s="314" t="s">
        <v>484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484</v>
      </c>
      <c r="AP38" s="315" t="s">
        <v>484</v>
      </c>
      <c r="AQ38" s="316">
        <v>50</v>
      </c>
      <c r="AR38" s="304" t="s">
        <v>484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t="s">
        <v>484</v>
      </c>
      <c r="AP39" s="312" t="s">
        <v>484</v>
      </c>
      <c r="AQ39" s="313">
        <v>-6626</v>
      </c>
      <c r="AR39" s="314" t="s">
        <v>484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-132720</v>
      </c>
      <c r="AP40" s="312">
        <v>-336853</v>
      </c>
      <c r="AQ40" s="313">
        <v>-145454</v>
      </c>
      <c r="AR40" s="314">
        <v>131.6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53804</v>
      </c>
      <c r="AP41" s="312">
        <v>136558</v>
      </c>
      <c r="AQ41" s="313">
        <v>57274</v>
      </c>
      <c r="AR41" s="314">
        <v>138.4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324366</v>
      </c>
      <c r="AN51" s="334">
        <v>747387</v>
      </c>
      <c r="AO51" s="335">
        <v>6</v>
      </c>
      <c r="AP51" s="336">
        <v>316937</v>
      </c>
      <c r="AQ51" s="337">
        <v>9.4</v>
      </c>
      <c r="AR51" s="338">
        <v>-3.4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132077</v>
      </c>
      <c r="AN52" s="342">
        <v>304325</v>
      </c>
      <c r="AO52" s="343">
        <v>12.8</v>
      </c>
      <c r="AP52" s="344">
        <v>199150</v>
      </c>
      <c r="AQ52" s="345">
        <v>27.5</v>
      </c>
      <c r="AR52" s="346">
        <v>-14.7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487673</v>
      </c>
      <c r="AN53" s="334">
        <v>1142091</v>
      </c>
      <c r="AO53" s="335">
        <v>52.8</v>
      </c>
      <c r="AP53" s="336">
        <v>332350</v>
      </c>
      <c r="AQ53" s="337">
        <v>4.9000000000000004</v>
      </c>
      <c r="AR53" s="338">
        <v>47.9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326006</v>
      </c>
      <c r="AN54" s="342">
        <v>763480</v>
      </c>
      <c r="AO54" s="343">
        <v>150.9</v>
      </c>
      <c r="AP54" s="344">
        <v>200453</v>
      </c>
      <c r="AQ54" s="345">
        <v>0.7</v>
      </c>
      <c r="AR54" s="346">
        <v>150.19999999999999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302609</v>
      </c>
      <c r="AN55" s="334">
        <v>718786</v>
      </c>
      <c r="AO55" s="335">
        <v>-37.1</v>
      </c>
      <c r="AP55" s="336">
        <v>362690</v>
      </c>
      <c r="AQ55" s="337">
        <v>9.1</v>
      </c>
      <c r="AR55" s="338">
        <v>-46.2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120862</v>
      </c>
      <c r="AN56" s="342">
        <v>287083</v>
      </c>
      <c r="AO56" s="343">
        <v>-62.4</v>
      </c>
      <c r="AP56" s="344">
        <v>172580</v>
      </c>
      <c r="AQ56" s="345">
        <v>-13.9</v>
      </c>
      <c r="AR56" s="346">
        <v>-48.5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508758</v>
      </c>
      <c r="AN57" s="334">
        <v>1259302</v>
      </c>
      <c r="AO57" s="335">
        <v>75.2</v>
      </c>
      <c r="AP57" s="336">
        <v>296093</v>
      </c>
      <c r="AQ57" s="337">
        <v>-18.399999999999999</v>
      </c>
      <c r="AR57" s="338">
        <v>93.6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360344</v>
      </c>
      <c r="AN58" s="342">
        <v>891941</v>
      </c>
      <c r="AO58" s="343">
        <v>210.7</v>
      </c>
      <c r="AP58" s="344">
        <v>140545</v>
      </c>
      <c r="AQ58" s="345">
        <v>-18.600000000000001</v>
      </c>
      <c r="AR58" s="346">
        <v>229.3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842429</v>
      </c>
      <c r="AN59" s="334">
        <v>2138145</v>
      </c>
      <c r="AO59" s="335">
        <v>69.8</v>
      </c>
      <c r="AP59" s="336">
        <v>308655</v>
      </c>
      <c r="AQ59" s="337">
        <v>4.2</v>
      </c>
      <c r="AR59" s="338">
        <v>65.599999999999994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680923</v>
      </c>
      <c r="AN60" s="342">
        <v>1728231</v>
      </c>
      <c r="AO60" s="343">
        <v>93.8</v>
      </c>
      <c r="AP60" s="344">
        <v>169887</v>
      </c>
      <c r="AQ60" s="345">
        <v>20.9</v>
      </c>
      <c r="AR60" s="346">
        <v>72.900000000000006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493167</v>
      </c>
      <c r="AN61" s="349">
        <v>1201142</v>
      </c>
      <c r="AO61" s="350">
        <v>33.299999999999997</v>
      </c>
      <c r="AP61" s="351">
        <v>323345</v>
      </c>
      <c r="AQ61" s="352">
        <v>1.8</v>
      </c>
      <c r="AR61" s="338">
        <v>31.5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324042</v>
      </c>
      <c r="AN62" s="342">
        <v>795012</v>
      </c>
      <c r="AO62" s="343">
        <v>81.2</v>
      </c>
      <c r="AP62" s="344">
        <v>176523</v>
      </c>
      <c r="AQ62" s="345">
        <v>3.3</v>
      </c>
      <c r="AR62" s="346">
        <v>77.900000000000006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g1OfoswdI62P58vm7fCH36WYunxqSw7qttWx8mSTXZd9bWAW5qOBvqve37ITs9g5009+x5+EYUwnp/mfySxQw==" saltValue="DO3B4CjmPoMrYO2xeray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473</v>
      </c>
    </row>
    <row r="121" spans="125:125" ht="13.5" hidden="1" customHeight="1" x14ac:dyDescent="0.15">
      <c r="DU121" s="259"/>
    </row>
  </sheetData>
  <sheetProtection algorithmName="SHA-512" hashValue="b31w88qUyxny2Zq7McqjTkIJFrKZy/5HkVSkVN07YH/9YrYDEIaddYn7k3gcVTST5De6Ip+UCQJLpQqpbroHnw==" saltValue="AUWTPULOi/42LreLE4bi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473</v>
      </c>
    </row>
  </sheetData>
  <sheetProtection algorithmName="SHA-512" hashValue="+TncojPHTB19H+7XLR0Xwv3TTvFi3EQyTTINsUhHs1Tj2XkUc4VQAJkLdw01Hm5beJ+e6zY2k2AbQMyTDnBJpg==" saltValue="1jkkcxn6DWtWlxSaLlOb3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55.58</v>
      </c>
      <c r="G47" s="12">
        <v>60.89</v>
      </c>
      <c r="H47" s="12">
        <v>61.26</v>
      </c>
      <c r="I47" s="12">
        <v>72.75</v>
      </c>
      <c r="J47" s="13">
        <v>83.57</v>
      </c>
    </row>
    <row r="48" spans="2:10" ht="57.75" customHeight="1" x14ac:dyDescent="0.15">
      <c r="B48" s="14"/>
      <c r="C48" s="1141" t="s">
        <v>4</v>
      </c>
      <c r="D48" s="1141"/>
      <c r="E48" s="1142"/>
      <c r="F48" s="15">
        <v>3.24</v>
      </c>
      <c r="G48" s="16">
        <v>3.12</v>
      </c>
      <c r="H48" s="16">
        <v>7.64</v>
      </c>
      <c r="I48" s="16">
        <v>14.5</v>
      </c>
      <c r="J48" s="17">
        <v>11.33</v>
      </c>
    </row>
    <row r="49" spans="2:10" ht="57.75" customHeight="1" thickBot="1" x14ac:dyDescent="0.2">
      <c r="B49" s="18"/>
      <c r="C49" s="1143" t="s">
        <v>5</v>
      </c>
      <c r="D49" s="1143"/>
      <c r="E49" s="1144"/>
      <c r="F49" s="19" t="s">
        <v>528</v>
      </c>
      <c r="G49" s="20">
        <v>9.2799999999999994</v>
      </c>
      <c r="H49" s="20">
        <v>17.13</v>
      </c>
      <c r="I49" s="20">
        <v>17.71</v>
      </c>
      <c r="J49" s="21">
        <v>5.13</v>
      </c>
    </row>
    <row r="50" spans="2:10" x14ac:dyDescent="0.15"/>
  </sheetData>
  <sheetProtection algorithmName="SHA-512" hashValue="IUfXiYwliMq+5I2ON6+8Dtz3Ur8Ra25dHTq14Ct5p5XPv8VJdQMWvlRZNnj1XKsnI40WMfy2KWqqlz7UsUhlvg==" saltValue="Eu5BYU4nHQh/y5Dx61ZO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529</v>
      </c>
      <c r="D34" s="1151"/>
      <c r="E34" s="1152"/>
      <c r="F34" s="32">
        <v>3.23</v>
      </c>
      <c r="G34" s="33">
        <v>3.11</v>
      </c>
      <c r="H34" s="33">
        <v>7.64</v>
      </c>
      <c r="I34" s="33">
        <v>14.5</v>
      </c>
      <c r="J34" s="34">
        <v>11.32</v>
      </c>
      <c r="K34" s="22"/>
      <c r="L34" s="22"/>
      <c r="M34" s="22"/>
      <c r="N34" s="22"/>
      <c r="O34" s="22"/>
      <c r="P34" s="22"/>
    </row>
    <row r="35" spans="1:16" ht="39" customHeight="1" x14ac:dyDescent="0.15">
      <c r="A35" s="22"/>
      <c r="B35" s="35"/>
      <c r="C35" s="1145" t="s">
        <v>530</v>
      </c>
      <c r="D35" s="1146"/>
      <c r="E35" s="1147"/>
      <c r="F35" s="36" t="s">
        <v>484</v>
      </c>
      <c r="G35" s="37" t="s">
        <v>484</v>
      </c>
      <c r="H35" s="37" t="s">
        <v>484</v>
      </c>
      <c r="I35" s="37" t="s">
        <v>484</v>
      </c>
      <c r="J35" s="38">
        <v>3.48</v>
      </c>
      <c r="K35" s="22"/>
      <c r="L35" s="22"/>
      <c r="M35" s="22"/>
      <c r="N35" s="22"/>
      <c r="O35" s="22"/>
      <c r="P35" s="22"/>
    </row>
    <row r="36" spans="1:16" ht="39" customHeight="1" x14ac:dyDescent="0.15">
      <c r="A36" s="22"/>
      <c r="B36" s="35"/>
      <c r="C36" s="1145" t="s">
        <v>531</v>
      </c>
      <c r="D36" s="1146"/>
      <c r="E36" s="1147"/>
      <c r="F36" s="36">
        <v>0.24</v>
      </c>
      <c r="G36" s="37">
        <v>0</v>
      </c>
      <c r="H36" s="37">
        <v>0</v>
      </c>
      <c r="I36" s="37">
        <v>0.18</v>
      </c>
      <c r="J36" s="38">
        <v>0.8</v>
      </c>
      <c r="K36" s="22"/>
      <c r="L36" s="22"/>
      <c r="M36" s="22"/>
      <c r="N36" s="22"/>
      <c r="O36" s="22"/>
      <c r="P36" s="22"/>
    </row>
    <row r="37" spans="1:16" ht="39" customHeight="1" x14ac:dyDescent="0.15">
      <c r="A37" s="22"/>
      <c r="B37" s="35"/>
      <c r="C37" s="1145" t="s">
        <v>532</v>
      </c>
      <c r="D37" s="1146"/>
      <c r="E37" s="1147"/>
      <c r="F37" s="36">
        <v>1.04</v>
      </c>
      <c r="G37" s="37">
        <v>0.39</v>
      </c>
      <c r="H37" s="37">
        <v>0.35</v>
      </c>
      <c r="I37" s="37">
        <v>0.51</v>
      </c>
      <c r="J37" s="38">
        <v>0.48</v>
      </c>
      <c r="K37" s="22"/>
      <c r="L37" s="22"/>
      <c r="M37" s="22"/>
      <c r="N37" s="22"/>
      <c r="O37" s="22"/>
      <c r="P37" s="22"/>
    </row>
    <row r="38" spans="1:16" ht="39" customHeight="1" x14ac:dyDescent="0.15">
      <c r="A38" s="22"/>
      <c r="B38" s="35"/>
      <c r="C38" s="1145" t="s">
        <v>533</v>
      </c>
      <c r="D38" s="1146"/>
      <c r="E38" s="1147"/>
      <c r="F38" s="36">
        <v>0.02</v>
      </c>
      <c r="G38" s="37">
        <v>0</v>
      </c>
      <c r="H38" s="37">
        <v>0</v>
      </c>
      <c r="I38" s="37">
        <v>0.01</v>
      </c>
      <c r="J38" s="38">
        <v>0.02</v>
      </c>
      <c r="K38" s="22"/>
      <c r="L38" s="22"/>
      <c r="M38" s="22"/>
      <c r="N38" s="22"/>
      <c r="O38" s="22"/>
      <c r="P38" s="22"/>
    </row>
    <row r="39" spans="1:16" ht="39" customHeight="1" x14ac:dyDescent="0.15">
      <c r="A39" s="22"/>
      <c r="B39" s="35"/>
      <c r="C39" s="1145" t="s">
        <v>534</v>
      </c>
      <c r="D39" s="1146"/>
      <c r="E39" s="1147"/>
      <c r="F39" s="36">
        <v>0.01</v>
      </c>
      <c r="G39" s="37">
        <v>0.08</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536</v>
      </c>
      <c r="D43" s="1149"/>
      <c r="E43" s="1150"/>
      <c r="F43" s="41">
        <v>0.1</v>
      </c>
      <c r="G43" s="42">
        <v>0.02</v>
      </c>
      <c r="H43" s="42">
        <v>0.13</v>
      </c>
      <c r="I43" s="42">
        <v>1.95</v>
      </c>
      <c r="J43" s="43" t="s">
        <v>484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SdeRD3G7zQpxSc1H40veRIlgab48IJCSMbQCe2209kLTxml/7BYIV9558mZcuEhvmVcWyyQ8vW2UmNLvYA2vg==" saltValue="/vf1uTa6Rekn2opHKuPq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111</v>
      </c>
      <c r="L45" s="60">
        <v>129</v>
      </c>
      <c r="M45" s="60">
        <v>149</v>
      </c>
      <c r="N45" s="60">
        <v>167</v>
      </c>
      <c r="O45" s="61">
        <v>166</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x14ac:dyDescent="0.15">
      <c r="A48" s="48"/>
      <c r="B48" s="1178"/>
      <c r="C48" s="1179"/>
      <c r="D48" s="62"/>
      <c r="E48" s="1155" t="s">
        <v>13</v>
      </c>
      <c r="F48" s="1155"/>
      <c r="G48" s="1155"/>
      <c r="H48" s="1155"/>
      <c r="I48" s="1155"/>
      <c r="J48" s="1156"/>
      <c r="K48" s="63">
        <v>19</v>
      </c>
      <c r="L48" s="64">
        <v>15</v>
      </c>
      <c r="M48" s="64">
        <v>24</v>
      </c>
      <c r="N48" s="64">
        <v>27</v>
      </c>
      <c r="O48" s="65">
        <v>20</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484</v>
      </c>
      <c r="L49" s="64" t="s">
        <v>484</v>
      </c>
      <c r="M49" s="64" t="s">
        <v>484</v>
      </c>
      <c r="N49" s="64" t="s">
        <v>484</v>
      </c>
      <c r="O49" s="65" t="s">
        <v>484</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105</v>
      </c>
      <c r="L52" s="64">
        <v>115</v>
      </c>
      <c r="M52" s="64">
        <v>139</v>
      </c>
      <c r="N52" s="64">
        <v>140</v>
      </c>
      <c r="O52" s="65">
        <v>132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25</v>
      </c>
      <c r="L53" s="69">
        <v>29</v>
      </c>
      <c r="M53" s="69">
        <v>34</v>
      </c>
      <c r="N53" s="69">
        <v>54</v>
      </c>
      <c r="O53" s="70">
        <v>54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8F2XtEEFR1ycnpwzIw5mPynKqICLlg+a9h+ts2NuXa0g49XooGyByr0VcZia/YQajYG3ryUB4A/wPUMpz6JQ==" saltValue="nKvuH4lj6pa2trbhcUXz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523</v>
      </c>
      <c r="J40" s="103" t="s">
        <v>524</v>
      </c>
      <c r="K40" s="103" t="s">
        <v>525</v>
      </c>
      <c r="L40" s="103" t="s">
        <v>526</v>
      </c>
      <c r="M40" s="104" t="s">
        <v>527</v>
      </c>
    </row>
    <row r="41" spans="2:13" ht="27.75" customHeight="1" x14ac:dyDescent="0.15">
      <c r="B41" s="1196" t="s">
        <v>30</v>
      </c>
      <c r="C41" s="1197"/>
      <c r="D41" s="105"/>
      <c r="E41" s="1198" t="s">
        <v>31</v>
      </c>
      <c r="F41" s="1198"/>
      <c r="G41" s="1198"/>
      <c r="H41" s="1199"/>
      <c r="I41" s="355">
        <v>1431</v>
      </c>
      <c r="J41" s="356">
        <v>1508</v>
      </c>
      <c r="K41" s="356">
        <v>1495</v>
      </c>
      <c r="L41" s="356">
        <v>1538</v>
      </c>
      <c r="M41" s="357">
        <v>1803</v>
      </c>
    </row>
    <row r="42" spans="2:13" ht="27.75" customHeight="1" x14ac:dyDescent="0.15">
      <c r="B42" s="1186"/>
      <c r="C42" s="1187"/>
      <c r="D42" s="106"/>
      <c r="E42" s="1190" t="s">
        <v>32</v>
      </c>
      <c r="F42" s="1190"/>
      <c r="G42" s="1190"/>
      <c r="H42" s="1191"/>
      <c r="I42" s="358" t="s">
        <v>484</v>
      </c>
      <c r="J42" s="359" t="s">
        <v>484</v>
      </c>
      <c r="K42" s="359" t="s">
        <v>484</v>
      </c>
      <c r="L42" s="359" t="s">
        <v>484</v>
      </c>
      <c r="M42" s="360" t="s">
        <v>484</v>
      </c>
    </row>
    <row r="43" spans="2:13" ht="27.75" customHeight="1" x14ac:dyDescent="0.15">
      <c r="B43" s="1186"/>
      <c r="C43" s="1187"/>
      <c r="D43" s="106"/>
      <c r="E43" s="1190" t="s">
        <v>33</v>
      </c>
      <c r="F43" s="1190"/>
      <c r="G43" s="1190"/>
      <c r="H43" s="1191"/>
      <c r="I43" s="358">
        <v>192</v>
      </c>
      <c r="J43" s="359">
        <v>246</v>
      </c>
      <c r="K43" s="359">
        <v>238</v>
      </c>
      <c r="L43" s="359">
        <v>218</v>
      </c>
      <c r="M43" s="360">
        <v>205</v>
      </c>
    </row>
    <row r="44" spans="2:13" ht="27.75" customHeight="1" x14ac:dyDescent="0.15">
      <c r="B44" s="1186"/>
      <c r="C44" s="1187"/>
      <c r="D44" s="106"/>
      <c r="E44" s="1190" t="s">
        <v>34</v>
      </c>
      <c r="F44" s="1190"/>
      <c r="G44" s="1190"/>
      <c r="H44" s="1191"/>
      <c r="I44" s="358">
        <v>1</v>
      </c>
      <c r="J44" s="359">
        <v>23</v>
      </c>
      <c r="K44" s="359">
        <v>22</v>
      </c>
      <c r="L44" s="359">
        <v>21</v>
      </c>
      <c r="M44" s="360">
        <v>20</v>
      </c>
    </row>
    <row r="45" spans="2:13" ht="27.75" customHeight="1" x14ac:dyDescent="0.15">
      <c r="B45" s="1186"/>
      <c r="C45" s="1187"/>
      <c r="D45" s="106"/>
      <c r="E45" s="1190" t="s">
        <v>35</v>
      </c>
      <c r="F45" s="1190"/>
      <c r="G45" s="1190"/>
      <c r="H45" s="1191"/>
      <c r="I45" s="358">
        <v>234</v>
      </c>
      <c r="J45" s="359">
        <v>232</v>
      </c>
      <c r="K45" s="359">
        <v>223</v>
      </c>
      <c r="L45" s="359">
        <v>228</v>
      </c>
      <c r="M45" s="360">
        <v>221</v>
      </c>
    </row>
    <row r="46" spans="2:13" ht="27.75" customHeight="1" x14ac:dyDescent="0.15">
      <c r="B46" s="1186"/>
      <c r="C46" s="1187"/>
      <c r="D46" s="107"/>
      <c r="E46" s="1190" t="s">
        <v>36</v>
      </c>
      <c r="F46" s="1190"/>
      <c r="G46" s="1190"/>
      <c r="H46" s="1191"/>
      <c r="I46" s="358" t="s">
        <v>484</v>
      </c>
      <c r="J46" s="359" t="s">
        <v>484</v>
      </c>
      <c r="K46" s="359" t="s">
        <v>484</v>
      </c>
      <c r="L46" s="359" t="s">
        <v>484</v>
      </c>
      <c r="M46" s="360" t="s">
        <v>484</v>
      </c>
    </row>
    <row r="47" spans="2:13" ht="27.75" customHeight="1" x14ac:dyDescent="0.15">
      <c r="B47" s="1186"/>
      <c r="C47" s="1187"/>
      <c r="D47" s="108"/>
      <c r="E47" s="1200" t="s">
        <v>37</v>
      </c>
      <c r="F47" s="1201"/>
      <c r="G47" s="1201"/>
      <c r="H47" s="1202"/>
      <c r="I47" s="358" t="s">
        <v>484</v>
      </c>
      <c r="J47" s="359" t="s">
        <v>484</v>
      </c>
      <c r="K47" s="359" t="s">
        <v>484</v>
      </c>
      <c r="L47" s="359" t="s">
        <v>484</v>
      </c>
      <c r="M47" s="360" t="s">
        <v>484</v>
      </c>
    </row>
    <row r="48" spans="2:13" ht="27.75" customHeight="1" x14ac:dyDescent="0.15">
      <c r="B48" s="1186"/>
      <c r="C48" s="1187"/>
      <c r="D48" s="106"/>
      <c r="E48" s="1190" t="s">
        <v>38</v>
      </c>
      <c r="F48" s="1190"/>
      <c r="G48" s="1190"/>
      <c r="H48" s="1191"/>
      <c r="I48" s="358" t="s">
        <v>484</v>
      </c>
      <c r="J48" s="359" t="s">
        <v>484</v>
      </c>
      <c r="K48" s="359" t="s">
        <v>484</v>
      </c>
      <c r="L48" s="359" t="s">
        <v>484</v>
      </c>
      <c r="M48" s="360" t="s">
        <v>484</v>
      </c>
    </row>
    <row r="49" spans="2:13" ht="27.75" customHeight="1" x14ac:dyDescent="0.15">
      <c r="B49" s="1188"/>
      <c r="C49" s="1189"/>
      <c r="D49" s="106"/>
      <c r="E49" s="1190" t="s">
        <v>39</v>
      </c>
      <c r="F49" s="1190"/>
      <c r="G49" s="1190"/>
      <c r="H49" s="1191"/>
      <c r="I49" s="358" t="s">
        <v>484</v>
      </c>
      <c r="J49" s="359" t="s">
        <v>484</v>
      </c>
      <c r="K49" s="359" t="s">
        <v>484</v>
      </c>
      <c r="L49" s="359" t="s">
        <v>484</v>
      </c>
      <c r="M49" s="360" t="s">
        <v>484</v>
      </c>
    </row>
    <row r="50" spans="2:13" ht="27.75" customHeight="1" x14ac:dyDescent="0.15">
      <c r="B50" s="1184" t="s">
        <v>40</v>
      </c>
      <c r="C50" s="1185"/>
      <c r="D50" s="109"/>
      <c r="E50" s="1190" t="s">
        <v>41</v>
      </c>
      <c r="F50" s="1190"/>
      <c r="G50" s="1190"/>
      <c r="H50" s="1191"/>
      <c r="I50" s="358">
        <v>1604</v>
      </c>
      <c r="J50" s="359">
        <v>1778</v>
      </c>
      <c r="K50" s="359">
        <v>2159</v>
      </c>
      <c r="L50" s="359">
        <v>2574</v>
      </c>
      <c r="M50" s="360">
        <v>2596</v>
      </c>
    </row>
    <row r="51" spans="2:13" ht="27.75" customHeight="1" x14ac:dyDescent="0.15">
      <c r="B51" s="1186"/>
      <c r="C51" s="1187"/>
      <c r="D51" s="106"/>
      <c r="E51" s="1190" t="s">
        <v>42</v>
      </c>
      <c r="F51" s="1190"/>
      <c r="G51" s="1190"/>
      <c r="H51" s="1191"/>
      <c r="I51" s="358" t="s">
        <v>484</v>
      </c>
      <c r="J51" s="359" t="s">
        <v>484</v>
      </c>
      <c r="K51" s="359" t="s">
        <v>484</v>
      </c>
      <c r="L51" s="359" t="s">
        <v>484</v>
      </c>
      <c r="M51" s="360" t="s">
        <v>484</v>
      </c>
    </row>
    <row r="52" spans="2:13" ht="27.75" customHeight="1" x14ac:dyDescent="0.15">
      <c r="B52" s="1188"/>
      <c r="C52" s="1189"/>
      <c r="D52" s="106"/>
      <c r="E52" s="1190" t="s">
        <v>43</v>
      </c>
      <c r="F52" s="1190"/>
      <c r="G52" s="1190"/>
      <c r="H52" s="1191"/>
      <c r="I52" s="358">
        <v>1079</v>
      </c>
      <c r="J52" s="359">
        <v>1122</v>
      </c>
      <c r="K52" s="359">
        <v>1086</v>
      </c>
      <c r="L52" s="359">
        <v>1177</v>
      </c>
      <c r="M52" s="360">
        <v>1402</v>
      </c>
    </row>
    <row r="53" spans="2:13" ht="27.75" customHeight="1" thickBot="1" x14ac:dyDescent="0.2">
      <c r="B53" s="1192" t="s">
        <v>19</v>
      </c>
      <c r="C53" s="1193"/>
      <c r="D53" s="110"/>
      <c r="E53" s="1194" t="s">
        <v>44</v>
      </c>
      <c r="F53" s="1194"/>
      <c r="G53" s="1194"/>
      <c r="H53" s="1195"/>
      <c r="I53" s="361">
        <v>-825</v>
      </c>
      <c r="J53" s="362">
        <v>-890</v>
      </c>
      <c r="K53" s="362">
        <v>-1268</v>
      </c>
      <c r="L53" s="362">
        <v>-1745</v>
      </c>
      <c r="M53" s="363">
        <v>-1748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5S7RIrm7y0fSYe8SEvCDP7tDPABTKPS2tda+pDnAWLwFV7EMtMyeSRyk/WMhke7XSZZJOvyyNrA8XJ9hYlIow==" saltValue="jlct0Vj1rF8yYWwIokri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525</v>
      </c>
      <c r="G54" s="119" t="s">
        <v>526</v>
      </c>
      <c r="H54" s="120" t="s">
        <v>527</v>
      </c>
    </row>
    <row r="55" spans="2:8" ht="52.5" customHeight="1" x14ac:dyDescent="0.15">
      <c r="B55" s="121"/>
      <c r="C55" s="1211" t="s">
        <v>46</v>
      </c>
      <c r="D55" s="1211"/>
      <c r="E55" s="1212"/>
      <c r="F55" s="122">
        <v>413</v>
      </c>
      <c r="G55" s="122">
        <v>486</v>
      </c>
      <c r="H55" s="123">
        <v>543</v>
      </c>
    </row>
    <row r="56" spans="2:8" ht="52.5" customHeight="1" x14ac:dyDescent="0.15">
      <c r="B56" s="124"/>
      <c r="C56" s="1213" t="s">
        <v>47</v>
      </c>
      <c r="D56" s="1213"/>
      <c r="E56" s="1214"/>
      <c r="F56" s="125">
        <v>75</v>
      </c>
      <c r="G56" s="125">
        <v>75</v>
      </c>
      <c r="H56" s="126">
        <v>123</v>
      </c>
    </row>
    <row r="57" spans="2:8" ht="53.25" customHeight="1" x14ac:dyDescent="0.15">
      <c r="B57" s="124"/>
      <c r="C57" s="1215" t="s">
        <v>48</v>
      </c>
      <c r="D57" s="1215"/>
      <c r="E57" s="1216"/>
      <c r="F57" s="127">
        <v>1645</v>
      </c>
      <c r="G57" s="127">
        <v>1987</v>
      </c>
      <c r="H57" s="128">
        <v>1904</v>
      </c>
    </row>
    <row r="58" spans="2:8" ht="45.75" customHeight="1" x14ac:dyDescent="0.15">
      <c r="B58" s="129"/>
      <c r="C58" s="1203" t="s">
        <v>556</v>
      </c>
      <c r="D58" s="1204"/>
      <c r="E58" s="1205"/>
      <c r="F58" s="130">
        <v>1053</v>
      </c>
      <c r="G58" s="130">
        <v>1236</v>
      </c>
      <c r="H58" s="131">
        <v>1322</v>
      </c>
    </row>
    <row r="59" spans="2:8" ht="45.75" customHeight="1" x14ac:dyDescent="0.15">
      <c r="B59" s="129"/>
      <c r="C59" s="1203" t="s">
        <v>557</v>
      </c>
      <c r="D59" s="1204"/>
      <c r="E59" s="1205"/>
      <c r="F59" s="130">
        <v>226</v>
      </c>
      <c r="G59" s="130">
        <v>226</v>
      </c>
      <c r="H59" s="131">
        <v>226</v>
      </c>
    </row>
    <row r="60" spans="2:8" ht="45.75" customHeight="1" x14ac:dyDescent="0.15">
      <c r="B60" s="129"/>
      <c r="C60" s="1203" t="s">
        <v>558</v>
      </c>
      <c r="D60" s="1204"/>
      <c r="E60" s="1205"/>
      <c r="F60" s="130">
        <v>150</v>
      </c>
      <c r="G60" s="130">
        <v>150</v>
      </c>
      <c r="H60" s="131">
        <v>160</v>
      </c>
    </row>
    <row r="61" spans="2:8" ht="45.75" customHeight="1" x14ac:dyDescent="0.15">
      <c r="B61" s="129"/>
      <c r="C61" s="1203" t="s">
        <v>559</v>
      </c>
      <c r="D61" s="1204"/>
      <c r="E61" s="1205"/>
      <c r="F61" s="130">
        <v>100</v>
      </c>
      <c r="G61" s="130">
        <v>100</v>
      </c>
      <c r="H61" s="131">
        <v>100</v>
      </c>
    </row>
    <row r="62" spans="2:8" ht="45.75" customHeight="1" thickBot="1" x14ac:dyDescent="0.2">
      <c r="B62" s="132"/>
      <c r="C62" s="1206" t="s">
        <v>560</v>
      </c>
      <c r="D62" s="1207"/>
      <c r="E62" s="1208"/>
      <c r="F62" s="133">
        <v>52</v>
      </c>
      <c r="G62" s="133">
        <v>211</v>
      </c>
      <c r="H62" s="134">
        <v>45</v>
      </c>
    </row>
    <row r="63" spans="2:8" ht="52.5" customHeight="1" thickBot="1" x14ac:dyDescent="0.2">
      <c r="B63" s="135"/>
      <c r="C63" s="1209" t="s">
        <v>49</v>
      </c>
      <c r="D63" s="1209"/>
      <c r="E63" s="1210"/>
      <c r="F63" s="136">
        <v>2133</v>
      </c>
      <c r="G63" s="136">
        <v>2548</v>
      </c>
      <c r="H63" s="137">
        <v>2570</v>
      </c>
    </row>
    <row r="64" spans="2:8" x14ac:dyDescent="0.15"/>
  </sheetData>
  <sheetProtection algorithmName="SHA-512" hashValue="bVGEr6kyQTmnFf4FC1MfQ9+jy3WB6/qHKuJc60B/c0yo6zQTkIU6bv76pcsWeBAuT1NTwPvG181CFthE8T94oA==" saltValue="rNGCIoQlTe88YO2JvFrB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522</v>
      </c>
      <c r="G2" s="151"/>
      <c r="H2" s="152"/>
    </row>
    <row r="3" spans="1:8" x14ac:dyDescent="0.15">
      <c r="A3" s="148" t="s">
        <v>515</v>
      </c>
      <c r="B3" s="153"/>
      <c r="C3" s="154"/>
      <c r="D3" s="155">
        <v>747387</v>
      </c>
      <c r="E3" s="156"/>
      <c r="F3" s="157">
        <v>316937</v>
      </c>
      <c r="G3" s="158"/>
      <c r="H3" s="159"/>
    </row>
    <row r="4" spans="1:8" x14ac:dyDescent="0.15">
      <c r="A4" s="160"/>
      <c r="B4" s="161"/>
      <c r="C4" s="162"/>
      <c r="D4" s="163">
        <v>304325</v>
      </c>
      <c r="E4" s="164"/>
      <c r="F4" s="165">
        <v>199150</v>
      </c>
      <c r="G4" s="166"/>
      <c r="H4" s="167"/>
    </row>
    <row r="5" spans="1:8" x14ac:dyDescent="0.15">
      <c r="A5" s="148" t="s">
        <v>517</v>
      </c>
      <c r="B5" s="153"/>
      <c r="C5" s="154"/>
      <c r="D5" s="155">
        <v>1142091</v>
      </c>
      <c r="E5" s="156"/>
      <c r="F5" s="157">
        <v>332350</v>
      </c>
      <c r="G5" s="158"/>
      <c r="H5" s="159"/>
    </row>
    <row r="6" spans="1:8" x14ac:dyDescent="0.15">
      <c r="A6" s="160"/>
      <c r="B6" s="161"/>
      <c r="C6" s="162"/>
      <c r="D6" s="163">
        <v>763480</v>
      </c>
      <c r="E6" s="164"/>
      <c r="F6" s="165">
        <v>200453</v>
      </c>
      <c r="G6" s="166"/>
      <c r="H6" s="167"/>
    </row>
    <row r="7" spans="1:8" x14ac:dyDescent="0.15">
      <c r="A7" s="148" t="s">
        <v>518</v>
      </c>
      <c r="B7" s="153"/>
      <c r="C7" s="154"/>
      <c r="D7" s="155">
        <v>718786</v>
      </c>
      <c r="E7" s="156"/>
      <c r="F7" s="157">
        <v>362690</v>
      </c>
      <c r="G7" s="158"/>
      <c r="H7" s="159"/>
    </row>
    <row r="8" spans="1:8" x14ac:dyDescent="0.15">
      <c r="A8" s="160"/>
      <c r="B8" s="161"/>
      <c r="C8" s="162"/>
      <c r="D8" s="163">
        <v>287083</v>
      </c>
      <c r="E8" s="164"/>
      <c r="F8" s="165">
        <v>172580</v>
      </c>
      <c r="G8" s="166"/>
      <c r="H8" s="167"/>
    </row>
    <row r="9" spans="1:8" x14ac:dyDescent="0.15">
      <c r="A9" s="148" t="s">
        <v>519</v>
      </c>
      <c r="B9" s="153"/>
      <c r="C9" s="154"/>
      <c r="D9" s="155">
        <v>1259302</v>
      </c>
      <c r="E9" s="156"/>
      <c r="F9" s="157">
        <v>296093</v>
      </c>
      <c r="G9" s="158"/>
      <c r="H9" s="159"/>
    </row>
    <row r="10" spans="1:8" x14ac:dyDescent="0.15">
      <c r="A10" s="160"/>
      <c r="B10" s="161"/>
      <c r="C10" s="162"/>
      <c r="D10" s="163">
        <v>891941</v>
      </c>
      <c r="E10" s="164"/>
      <c r="F10" s="165">
        <v>140545</v>
      </c>
      <c r="G10" s="166"/>
      <c r="H10" s="167"/>
    </row>
    <row r="11" spans="1:8" x14ac:dyDescent="0.15">
      <c r="A11" s="148" t="s">
        <v>520</v>
      </c>
      <c r="B11" s="153"/>
      <c r="C11" s="154"/>
      <c r="D11" s="155">
        <v>2138145</v>
      </c>
      <c r="E11" s="156"/>
      <c r="F11" s="157">
        <v>308655</v>
      </c>
      <c r="G11" s="158"/>
      <c r="H11" s="159"/>
    </row>
    <row r="12" spans="1:8" x14ac:dyDescent="0.15">
      <c r="A12" s="160"/>
      <c r="B12" s="161"/>
      <c r="C12" s="168"/>
      <c r="D12" s="163">
        <v>1728231</v>
      </c>
      <c r="E12" s="164"/>
      <c r="F12" s="165">
        <v>169887</v>
      </c>
      <c r="G12" s="166"/>
      <c r="H12" s="167"/>
    </row>
    <row r="13" spans="1:8" x14ac:dyDescent="0.15">
      <c r="A13" s="148"/>
      <c r="B13" s="153"/>
      <c r="C13" s="169"/>
      <c r="D13" s="170">
        <v>1201142</v>
      </c>
      <c r="E13" s="171"/>
      <c r="F13" s="172">
        <v>323345</v>
      </c>
      <c r="G13" s="173"/>
      <c r="H13" s="159"/>
    </row>
    <row r="14" spans="1:8" x14ac:dyDescent="0.15">
      <c r="A14" s="160"/>
      <c r="B14" s="161"/>
      <c r="C14" s="162"/>
      <c r="D14" s="163">
        <v>795012</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3.24</v>
      </c>
      <c r="C19" s="174">
        <f>ROUND(VALUE(SUBSTITUTE(実質収支比率等に係る経年分析!G$48,"▲","-")),2)</f>
        <v>3.12</v>
      </c>
      <c r="D19" s="174">
        <f>ROUND(VALUE(SUBSTITUTE(実質収支比率等に係る経年分析!H$48,"▲","-")),2)</f>
        <v>7.64</v>
      </c>
      <c r="E19" s="174">
        <f>ROUND(VALUE(SUBSTITUTE(実質収支比率等に係る経年分析!I$48,"▲","-")),2)</f>
        <v>14.5</v>
      </c>
      <c r="F19" s="174">
        <f>ROUND(VALUE(SUBSTITUTE(実質収支比率等に係る経年分析!J$48,"▲","-")),2)</f>
        <v>11.33</v>
      </c>
    </row>
    <row r="20" spans="1:11" x14ac:dyDescent="0.15">
      <c r="A20" s="174" t="s">
        <v>53</v>
      </c>
      <c r="B20" s="174">
        <f>ROUND(VALUE(SUBSTITUTE(実質収支比率等に係る経年分析!F$47,"▲","-")),2)</f>
        <v>55.58</v>
      </c>
      <c r="C20" s="174">
        <f>ROUND(VALUE(SUBSTITUTE(実質収支比率等に係る経年分析!G$47,"▲","-")),2)</f>
        <v>60.89</v>
      </c>
      <c r="D20" s="174">
        <f>ROUND(VALUE(SUBSTITUTE(実質収支比率等に係る経年分析!H$47,"▲","-")),2)</f>
        <v>61.26</v>
      </c>
      <c r="E20" s="174">
        <f>ROUND(VALUE(SUBSTITUTE(実質収支比率等に係る経年分析!I$47,"▲","-")),2)</f>
        <v>72.75</v>
      </c>
      <c r="F20" s="174">
        <f>ROUND(VALUE(SUBSTITUTE(実質収支比率等に係る経年分析!J$47,"▲","-")),2)</f>
        <v>83.57</v>
      </c>
    </row>
    <row r="21" spans="1:11" x14ac:dyDescent="0.15">
      <c r="A21" s="174" t="s">
        <v>54</v>
      </c>
      <c r="B21" s="174">
        <f>IF(ISNUMBER(VALUE(SUBSTITUTE(実質収支比率等に係る経年分析!F$49,"▲","-"))),ROUND(VALUE(SUBSTITUTE(実質収支比率等に係る経年分析!F$49,"▲","-")),2),NA())</f>
        <v>-51</v>
      </c>
      <c r="C21" s="174">
        <f>IF(ISNUMBER(VALUE(SUBSTITUTE(実質収支比率等に係る経年分析!G$49,"▲","-"))),ROUND(VALUE(SUBSTITUTE(実質収支比率等に係る経年分析!G$49,"▲","-")),2),NA())</f>
        <v>9.2799999999999994</v>
      </c>
      <c r="D21" s="174">
        <f>IF(ISNUMBER(VALUE(SUBSTITUTE(実質収支比率等に係る経年分析!H$49,"▲","-"))),ROUND(VALUE(SUBSTITUTE(実質収支比率等に係る経年分析!H$49,"▲","-")),2),NA())</f>
        <v>17.13</v>
      </c>
      <c r="E21" s="174">
        <f>IF(ISNUMBER(VALUE(SUBSTITUTE(実質収支比率等に係る経年分析!I$49,"▲","-"))),ROUND(VALUE(SUBSTITUTE(実質収支比率等に係る経年分析!I$49,"▲","-")),2),NA())</f>
        <v>17.71</v>
      </c>
      <c r="F21" s="174">
        <f>IF(ISNUMBER(VALUE(SUBSTITUTE(実質収支比率等に係る経年分析!J$49,"▲","-"))),ROUND(VALUE(SUBSTITUTE(実質収支比率等に係る経年分析!J$49,"▲","-")),2),NA())</f>
        <v>5.13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1.95</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国民健康保険直営診療所特別会計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v>
      </c>
    </row>
    <row r="35" spans="1:16" x14ac:dyDescent="0.15">
      <c r="A35" s="175" t="str">
        <f>IF(連結実質赤字比率に係る赤字・黒字の構成分析!C$35="",NA(),連結実質赤字比率に係る赤字・黒字の構成分析!C$35)</f>
        <v>簡易水道事業会計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11.32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105</v>
      </c>
      <c r="E42" s="176"/>
      <c r="F42" s="176"/>
      <c r="G42" s="176">
        <f>'実質公債費比率（分子）の構造'!L$52</f>
        <v>115</v>
      </c>
      <c r="H42" s="176"/>
      <c r="I42" s="176"/>
      <c r="J42" s="176">
        <f>'実質公債費比率（分子）の構造'!M$52</f>
        <v>139</v>
      </c>
      <c r="K42" s="176"/>
      <c r="L42" s="176"/>
      <c r="M42" s="176">
        <f>'実質公債費比率（分子）の構造'!N$52</f>
        <v>140</v>
      </c>
      <c r="N42" s="176"/>
      <c r="O42" s="176"/>
      <c r="P42" s="176">
        <f>'実質公債費比率（分子）の構造'!O$52</f>
        <v>132</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19</v>
      </c>
      <c r="C46" s="176"/>
      <c r="D46" s="176"/>
      <c r="E46" s="176">
        <f>'実質公債費比率（分子）の構造'!L$48</f>
        <v>15</v>
      </c>
      <c r="F46" s="176"/>
      <c r="G46" s="176"/>
      <c r="H46" s="176">
        <f>'実質公債費比率（分子）の構造'!M$48</f>
        <v>24</v>
      </c>
      <c r="I46" s="176"/>
      <c r="J46" s="176"/>
      <c r="K46" s="176">
        <f>'実質公債費比率（分子）の構造'!N$48</f>
        <v>27</v>
      </c>
      <c r="L46" s="176"/>
      <c r="M46" s="176"/>
      <c r="N46" s="176">
        <f>'実質公債費比率（分子）の構造'!O$48</f>
        <v>20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111</v>
      </c>
      <c r="C49" s="176"/>
      <c r="D49" s="176"/>
      <c r="E49" s="176">
        <f>'実質公債費比率（分子）の構造'!L$45</f>
        <v>129</v>
      </c>
      <c r="F49" s="176"/>
      <c r="G49" s="176"/>
      <c r="H49" s="176">
        <f>'実質公債費比率（分子）の構造'!M$45</f>
        <v>149</v>
      </c>
      <c r="I49" s="176"/>
      <c r="J49" s="176"/>
      <c r="K49" s="176">
        <f>'実質公債費比率（分子）の構造'!N$45</f>
        <v>167</v>
      </c>
      <c r="L49" s="176"/>
      <c r="M49" s="176"/>
      <c r="N49" s="176">
        <f>'実質公債費比率（分子）の構造'!O$45</f>
        <v>166</v>
      </c>
      <c r="O49" s="176"/>
      <c r="P49" s="176"/>
    </row>
    <row r="50" spans="1:16" x14ac:dyDescent="0.15">
      <c r="A50" s="176" t="s">
        <v>67</v>
      </c>
      <c r="B50" s="176" t="e">
        <f>NA()</f>
        <v>#N/A</v>
      </c>
      <c r="C50" s="176">
        <f>IF(ISNUMBER('実質公債費比率（分子）の構造'!K$53),'実質公債費比率（分子）の構造'!K$53,NA())</f>
        <v>25</v>
      </c>
      <c r="D50" s="176" t="e">
        <f>NA()</f>
        <v>#N/A</v>
      </c>
      <c r="E50" s="176" t="e">
        <f>NA()</f>
        <v>#N/A</v>
      </c>
      <c r="F50" s="176">
        <f>IF(ISNUMBER('実質公債費比率（分子）の構造'!L$53),'実質公債費比率（分子）の構造'!L$53,NA())</f>
        <v>29</v>
      </c>
      <c r="G50" s="176" t="e">
        <f>NA()</f>
        <v>#N/A</v>
      </c>
      <c r="H50" s="176" t="e">
        <f>NA()</f>
        <v>#N/A</v>
      </c>
      <c r="I50" s="176">
        <f>IF(ISNUMBER('実質公債費比率（分子）の構造'!M$53),'実質公債費比率（分子）の構造'!M$53,NA())</f>
        <v>34</v>
      </c>
      <c r="J50" s="176" t="e">
        <f>NA()</f>
        <v>#N/A</v>
      </c>
      <c r="K50" s="176" t="e">
        <f>NA()</f>
        <v>#N/A</v>
      </c>
      <c r="L50" s="176">
        <f>IF(ISNUMBER('実質公債費比率（分子）の構造'!N$53),'実質公債費比率（分子）の構造'!N$53,NA())</f>
        <v>54</v>
      </c>
      <c r="M50" s="176" t="e">
        <f>NA()</f>
        <v>#N/A</v>
      </c>
      <c r="N50" s="176" t="e">
        <f>NA()</f>
        <v>#N/A</v>
      </c>
      <c r="O50" s="176">
        <f>IF(ISNUMBER('実質公債費比率（分子）の構造'!O$53),'実質公債費比率（分子）の構造'!O$53,NA())</f>
        <v>54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1079</v>
      </c>
      <c r="E56" s="175"/>
      <c r="F56" s="175"/>
      <c r="G56" s="175">
        <f>'将来負担比率（分子）の構造'!J$52</f>
        <v>1122</v>
      </c>
      <c r="H56" s="175"/>
      <c r="I56" s="175"/>
      <c r="J56" s="175">
        <f>'将来負担比率（分子）の構造'!K$52</f>
        <v>1086</v>
      </c>
      <c r="K56" s="175"/>
      <c r="L56" s="175"/>
      <c r="M56" s="175">
        <f>'将来負担比率（分子）の構造'!L$52</f>
        <v>1177</v>
      </c>
      <c r="N56" s="175"/>
      <c r="O56" s="175"/>
      <c r="P56" s="175">
        <f>'将来負担比率（分子）の構造'!M$52</f>
        <v>1402</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1604</v>
      </c>
      <c r="E58" s="175"/>
      <c r="F58" s="175"/>
      <c r="G58" s="175">
        <f>'将来負担比率（分子）の構造'!J$50</f>
        <v>1778</v>
      </c>
      <c r="H58" s="175"/>
      <c r="I58" s="175"/>
      <c r="J58" s="175">
        <f>'将来負担比率（分子）の構造'!K$50</f>
        <v>2159</v>
      </c>
      <c r="K58" s="175"/>
      <c r="L58" s="175"/>
      <c r="M58" s="175">
        <f>'将来負担比率（分子）の構造'!L$50</f>
        <v>2574</v>
      </c>
      <c r="N58" s="175"/>
      <c r="O58" s="175"/>
      <c r="P58" s="175">
        <f>'将来負担比率（分子）の構造'!M$50</f>
        <v>2596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234</v>
      </c>
      <c r="C62" s="175"/>
      <c r="D62" s="175"/>
      <c r="E62" s="175">
        <f>'将来負担比率（分子）の構造'!J$45</f>
        <v>232</v>
      </c>
      <c r="F62" s="175"/>
      <c r="G62" s="175"/>
      <c r="H62" s="175">
        <f>'将来負担比率（分子）の構造'!K$45</f>
        <v>223</v>
      </c>
      <c r="I62" s="175"/>
      <c r="J62" s="175"/>
      <c r="K62" s="175">
        <f>'将来負担比率（分子）の構造'!L$45</f>
        <v>228</v>
      </c>
      <c r="L62" s="175"/>
      <c r="M62" s="175"/>
      <c r="N62" s="175">
        <f>'将来負担比率（分子）の構造'!M$45</f>
        <v>221</v>
      </c>
      <c r="O62" s="175"/>
      <c r="P62" s="175"/>
    </row>
    <row r="63" spans="1:16" x14ac:dyDescent="0.15">
      <c r="A63" s="175" t="s">
        <v>34</v>
      </c>
      <c r="B63" s="175">
        <f>'将来負担比率（分子）の構造'!I$44</f>
        <v>1</v>
      </c>
      <c r="C63" s="175"/>
      <c r="D63" s="175"/>
      <c r="E63" s="175">
        <f>'将来負担比率（分子）の構造'!J$44</f>
        <v>23</v>
      </c>
      <c r="F63" s="175"/>
      <c r="G63" s="175"/>
      <c r="H63" s="175">
        <f>'将来負担比率（分子）の構造'!K$44</f>
        <v>22</v>
      </c>
      <c r="I63" s="175"/>
      <c r="J63" s="175"/>
      <c r="K63" s="175">
        <f>'将来負担比率（分子）の構造'!L$44</f>
        <v>21</v>
      </c>
      <c r="L63" s="175"/>
      <c r="M63" s="175"/>
      <c r="N63" s="175">
        <f>'将来負担比率（分子）の構造'!M$44</f>
        <v>20</v>
      </c>
      <c r="O63" s="175"/>
      <c r="P63" s="175"/>
    </row>
    <row r="64" spans="1:16" x14ac:dyDescent="0.15">
      <c r="A64" s="175" t="s">
        <v>33</v>
      </c>
      <c r="B64" s="175">
        <f>'将来負担比率（分子）の構造'!I$43</f>
        <v>192</v>
      </c>
      <c r="C64" s="175"/>
      <c r="D64" s="175"/>
      <c r="E64" s="175">
        <f>'将来負担比率（分子）の構造'!J$43</f>
        <v>246</v>
      </c>
      <c r="F64" s="175"/>
      <c r="G64" s="175"/>
      <c r="H64" s="175">
        <f>'将来負担比率（分子）の構造'!K$43</f>
        <v>238</v>
      </c>
      <c r="I64" s="175"/>
      <c r="J64" s="175"/>
      <c r="K64" s="175">
        <f>'将来負担比率（分子）の構造'!L$43</f>
        <v>218</v>
      </c>
      <c r="L64" s="175"/>
      <c r="M64" s="175"/>
      <c r="N64" s="175">
        <f>'将来負担比率（分子）の構造'!M$43</f>
        <v>205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1431</v>
      </c>
      <c r="C66" s="175"/>
      <c r="D66" s="175"/>
      <c r="E66" s="175">
        <f>'将来負担比率（分子）の構造'!J$41</f>
        <v>1508</v>
      </c>
      <c r="F66" s="175"/>
      <c r="G66" s="175"/>
      <c r="H66" s="175">
        <f>'将来負担比率（分子）の構造'!K$41</f>
        <v>1495</v>
      </c>
      <c r="I66" s="175"/>
      <c r="J66" s="175"/>
      <c r="K66" s="175">
        <f>'将来負担比率（分子）の構造'!L$41</f>
        <v>1538</v>
      </c>
      <c r="L66" s="175"/>
      <c r="M66" s="175"/>
      <c r="N66" s="175">
        <f>'将来負担比率（分子）の構造'!M$41</f>
        <v>1803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413</v>
      </c>
      <c r="C72" s="179">
        <f>基金残高に係る経年分析!G55</f>
        <v>486</v>
      </c>
      <c r="D72" s="179">
        <f>基金残高に係る経年分析!H55</f>
        <v>543</v>
      </c>
    </row>
    <row r="73" spans="1:16" x14ac:dyDescent="0.15">
      <c r="A73" s="178" t="s">
        <v>74</v>
      </c>
      <c r="B73" s="179">
        <f>基金残高に係る経年分析!F56</f>
        <v>75</v>
      </c>
      <c r="C73" s="179">
        <f>基金残高に係る経年分析!G56</f>
        <v>75</v>
      </c>
      <c r="D73" s="179">
        <f>基金残高に係る経年分析!H56</f>
        <v>123</v>
      </c>
    </row>
    <row r="74" spans="1:16" x14ac:dyDescent="0.15">
      <c r="A74" s="178" t="s">
        <v>75</v>
      </c>
      <c r="B74" s="179">
        <f>基金残高に係る経年分析!F57</f>
        <v>1645</v>
      </c>
      <c r="C74" s="179">
        <f>基金残高に係る経年分析!G57</f>
        <v>1987</v>
      </c>
      <c r="D74" s="179">
        <f>基金残高に係る経年分析!H57</f>
        <v>1904</v>
      </c>
    </row>
  </sheetData>
  <sheetProtection algorithmName="SHA-512" hashValue="lU0BeJwjfkDrbXHlecyBbh12L67le84y3NhI9VizlSuGYUms1eZUUXSoRhvs5RdmIiOPdexuG6Qh1FEJ3pCDrQ==" saltValue="kU3BZ7oZ5z+rOQCKixmf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2025-02-19T03:58:26Z</dcterms:created>
  <dcterms:modified xsi:type="dcterms:W3CDTF">2025-03-12T06:09:31Z</dcterms:modified>
  <cp:category/>
</cp:coreProperties>
</file>